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175" activeTab="4"/>
  </bookViews>
  <sheets>
    <sheet name="1-资金明细" sheetId="4" r:id="rId1"/>
    <sheet name="2-1-项目支出汇总表" sheetId="22" r:id="rId2"/>
    <sheet name="2-2-项目实际支出明细表" sheetId="21" r:id="rId3"/>
    <sheet name="3-目标." sheetId="20" r:id="rId4"/>
    <sheet name="4-评价体系" sheetId="6" r:id="rId5"/>
  </sheets>
  <definedNames>
    <definedName name="_xlnm.Print_Area" localSheetId="4">'4-评价体系'!$A$1:$I$22</definedName>
    <definedName name="_xlnm.Print_Titles" localSheetId="4">'4-评价体系'!$3:$3</definedName>
    <definedName name="_xlnm.Print_Area" localSheetId="3">'3-目标.'!$A$1:$E$28</definedName>
    <definedName name="_xlnm.Print_Titles" localSheetId="3">'3-目标.'!$1:$3</definedName>
    <definedName name="_xlnm.Print_Titles" localSheetId="2">'2-2-项目实际支出明细表'!$1:$3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<sst xmlns="http://schemas.openxmlformats.org/spreadsheetml/2006/main" count="265" uniqueCount="215">
  <si>
    <t>附件1</t>
  </si>
  <si>
    <t>2022年常德西洞庭管理区信息化建设项目资金收支汇总表</t>
  </si>
  <si>
    <t>单位：元</t>
  </si>
  <si>
    <t>序号</t>
  </si>
  <si>
    <t>项目</t>
  </si>
  <si>
    <t>信息化建设项目</t>
  </si>
  <si>
    <t>备注</t>
  </si>
  <si>
    <t>年初预算</t>
  </si>
  <si>
    <t>实际到位</t>
  </si>
  <si>
    <t>实际使用</t>
  </si>
  <si>
    <t>①</t>
  </si>
  <si>
    <t>2022年实际使用</t>
  </si>
  <si>
    <t>②</t>
  </si>
  <si>
    <t>2023年实际使用</t>
  </si>
  <si>
    <t>结转结余</t>
  </si>
  <si>
    <t>附件2-2</t>
  </si>
  <si>
    <t>2022年常德西洞庭管理区信息化建设项目资金支出汇总表</t>
  </si>
  <si>
    <t>雪亮工程项目</t>
  </si>
  <si>
    <t>交通电子警察相关设备改造升级项目</t>
  </si>
  <si>
    <t>摩托车驾驶证理论考试考场建设项目</t>
  </si>
  <si>
    <t>其他费用占用项目资金</t>
  </si>
  <si>
    <t>合计</t>
  </si>
  <si>
    <t>正负差原因系：项目资金调剂使用和超项目范围使用资金</t>
  </si>
  <si>
    <r>
      <rPr>
        <sz val="12"/>
        <rFont val="黑体"/>
        <charset val="0"/>
      </rPr>
      <t>附件</t>
    </r>
    <r>
      <rPr>
        <sz val="12"/>
        <rFont val="Times New Roman"/>
        <charset val="0"/>
      </rPr>
      <t>2-2</t>
    </r>
  </si>
  <si>
    <r>
      <rPr>
        <sz val="20"/>
        <rFont val="Times New Roman"/>
        <charset val="134"/>
      </rPr>
      <t>2022</t>
    </r>
    <r>
      <rPr>
        <sz val="20"/>
        <rFont val="方正小标宋简体"/>
        <charset val="134"/>
      </rPr>
      <t>年常德西洞庭管理区信息化建设项目资金支出明细表</t>
    </r>
  </si>
  <si>
    <r>
      <rPr>
        <sz val="12"/>
        <rFont val="黑体"/>
        <charset val="134"/>
      </rPr>
      <t>序号</t>
    </r>
  </si>
  <si>
    <t>项目名称</t>
  </si>
  <si>
    <t>供应商</t>
  </si>
  <si>
    <t>合同签订或工程期限</t>
  </si>
  <si>
    <t>合同/结算金额</t>
  </si>
  <si>
    <t>支付款项时间</t>
  </si>
  <si>
    <t>支付金额</t>
  </si>
  <si>
    <t>差额</t>
  </si>
  <si>
    <t>原因</t>
  </si>
  <si>
    <t>合同内容</t>
  </si>
  <si>
    <r>
      <rPr>
        <sz val="12"/>
        <rFont val="仿宋"/>
        <charset val="0"/>
      </rPr>
      <t>雪亮工程项目</t>
    </r>
  </si>
  <si>
    <r>
      <rPr>
        <sz val="12"/>
        <rFont val="仿宋"/>
        <charset val="0"/>
      </rPr>
      <t>常德市新浪潮信息工程有限公司</t>
    </r>
  </si>
  <si>
    <r>
      <rPr>
        <sz val="12"/>
        <rFont val="仿宋"/>
        <charset val="0"/>
      </rPr>
      <t>合同签订：</t>
    </r>
    <r>
      <rPr>
        <sz val="12"/>
        <rFont val="Times New Roman"/>
        <charset val="0"/>
      </rPr>
      <t xml:space="preserve">2022.6.21
</t>
    </r>
    <r>
      <rPr>
        <sz val="12"/>
        <rFont val="仿宋"/>
        <charset val="0"/>
      </rPr>
      <t>补充合同</t>
    </r>
    <r>
      <rPr>
        <sz val="12"/>
        <rFont val="Times New Roman"/>
        <charset val="0"/>
      </rPr>
      <t>2022.8.15</t>
    </r>
    <r>
      <rPr>
        <sz val="12"/>
        <rFont val="仿宋"/>
        <charset val="0"/>
      </rPr>
      <t>签订，要求</t>
    </r>
    <r>
      <rPr>
        <sz val="12"/>
        <rFont val="Times New Roman"/>
        <charset val="0"/>
      </rPr>
      <t>9</t>
    </r>
    <r>
      <rPr>
        <sz val="12"/>
        <rFont val="仿宋"/>
        <charset val="0"/>
      </rPr>
      <t>月</t>
    </r>
    <r>
      <rPr>
        <sz val="12"/>
        <rFont val="Times New Roman"/>
        <charset val="0"/>
      </rPr>
      <t>25</t>
    </r>
    <r>
      <rPr>
        <sz val="12"/>
        <rFont val="仿宋"/>
        <charset val="0"/>
      </rPr>
      <t>号前完工</t>
    </r>
  </si>
  <si>
    <t>2022.12.14</t>
  </si>
  <si>
    <r>
      <rPr>
        <sz val="12"/>
        <rFont val="宋体"/>
        <charset val="0"/>
      </rPr>
      <t>差额中有</t>
    </r>
    <r>
      <rPr>
        <sz val="12"/>
        <rFont val="Times New Roman"/>
        <charset val="0"/>
      </rPr>
      <t>48524</t>
    </r>
    <r>
      <rPr>
        <sz val="12"/>
        <rFont val="仿宋"/>
        <charset val="0"/>
      </rPr>
      <t>元为其他项目指标支付，余</t>
    </r>
    <r>
      <rPr>
        <sz val="12"/>
        <rFont val="Times New Roman"/>
        <charset val="0"/>
      </rPr>
      <t>43208.75</t>
    </r>
    <r>
      <rPr>
        <sz val="12"/>
        <rFont val="仿宋"/>
        <charset val="0"/>
      </rPr>
      <t>元为质保金，暂未支付</t>
    </r>
  </si>
  <si>
    <r>
      <rPr>
        <sz val="12"/>
        <rFont val="Times New Roman"/>
        <charset val="0"/>
      </rPr>
      <t>2022.7.30</t>
    </r>
    <r>
      <rPr>
        <sz val="12"/>
        <rFont val="仿宋"/>
        <charset val="0"/>
      </rPr>
      <t>交货</t>
    </r>
    <r>
      <rPr>
        <sz val="12"/>
        <rFont val="Times New Roman"/>
        <charset val="0"/>
      </rPr>
      <t xml:space="preserve">
</t>
    </r>
    <r>
      <rPr>
        <sz val="12"/>
        <rFont val="仿宋"/>
        <charset val="0"/>
      </rPr>
      <t>地点：西洞庭公安局</t>
    </r>
    <r>
      <rPr>
        <sz val="12"/>
        <rFont val="Times New Roman"/>
        <charset val="0"/>
      </rPr>
      <t xml:space="preserve">
</t>
    </r>
    <r>
      <rPr>
        <sz val="12"/>
        <rFont val="仿宋"/>
        <charset val="0"/>
      </rPr>
      <t>安装调试时间：</t>
    </r>
    <r>
      <rPr>
        <sz val="12"/>
        <rFont val="Times New Roman"/>
        <charset val="0"/>
      </rPr>
      <t xml:space="preserve">2022.8.30
</t>
    </r>
    <r>
      <rPr>
        <sz val="12"/>
        <rFont val="仿宋"/>
        <charset val="0"/>
      </rPr>
      <t>安装完成付至合同金额</t>
    </r>
    <r>
      <rPr>
        <sz val="12"/>
        <rFont val="Times New Roman"/>
        <charset val="0"/>
      </rPr>
      <t>95%
“</t>
    </r>
    <r>
      <rPr>
        <sz val="12"/>
        <rFont val="仿宋"/>
        <charset val="0"/>
      </rPr>
      <t>雪亮工程</t>
    </r>
    <r>
      <rPr>
        <sz val="12"/>
        <rFont val="Times New Roman"/>
        <charset val="0"/>
      </rPr>
      <t>”</t>
    </r>
    <r>
      <rPr>
        <sz val="12"/>
        <rFont val="仿宋"/>
        <charset val="0"/>
      </rPr>
      <t>采购项目</t>
    </r>
    <r>
      <rPr>
        <sz val="12"/>
        <rFont val="Times New Roman"/>
        <charset val="0"/>
      </rPr>
      <t xml:space="preserve">
800</t>
    </r>
    <r>
      <rPr>
        <sz val="12"/>
        <rFont val="仿宋"/>
        <charset val="0"/>
      </rPr>
      <t>万黑光全结构化网络摄像机</t>
    </r>
    <r>
      <rPr>
        <sz val="12"/>
        <rFont val="Times New Roman"/>
        <charset val="0"/>
      </rPr>
      <t>42</t>
    </r>
    <r>
      <rPr>
        <sz val="12"/>
        <rFont val="仿宋"/>
        <charset val="0"/>
      </rPr>
      <t>个</t>
    </r>
    <r>
      <rPr>
        <sz val="12"/>
        <rFont val="Times New Roman"/>
        <charset val="0"/>
      </rPr>
      <t>*11000</t>
    </r>
    <r>
      <rPr>
        <sz val="12"/>
        <rFont val="仿宋"/>
        <charset val="0"/>
      </rPr>
      <t>、</t>
    </r>
    <r>
      <rPr>
        <sz val="12"/>
        <rFont val="Times New Roman"/>
        <charset val="0"/>
      </rPr>
      <t>3</t>
    </r>
    <r>
      <rPr>
        <sz val="12"/>
        <rFont val="仿宋"/>
        <charset val="0"/>
      </rPr>
      <t>米立杆、基础建设含地笼、抱杆机箱、视频云存储、硬盘、云存储软件、施工费等，先支付</t>
    </r>
    <r>
      <rPr>
        <sz val="12"/>
        <rFont val="Times New Roman"/>
        <charset val="0"/>
      </rPr>
      <t>95%</t>
    </r>
    <r>
      <rPr>
        <sz val="12"/>
        <rFont val="仿宋"/>
        <charset val="0"/>
      </rPr>
      <t>，保证金一年后付</t>
    </r>
  </si>
  <si>
    <r>
      <rPr>
        <sz val="12"/>
        <rFont val="仿宋"/>
        <charset val="0"/>
      </rPr>
      <t>交通电子警察相关设备改造升级项目招标代理费</t>
    </r>
  </si>
  <si>
    <r>
      <rPr>
        <sz val="12"/>
        <rFont val="仿宋"/>
        <charset val="0"/>
      </rPr>
      <t>湖南日昇项目管理有限公司</t>
    </r>
  </si>
  <si>
    <t>2022.11.28</t>
  </si>
  <si>
    <r>
      <rPr>
        <sz val="12"/>
        <rFont val="仿宋"/>
        <charset val="0"/>
      </rPr>
      <t>交通电子警察相关设备改造升级项目</t>
    </r>
  </si>
  <si>
    <r>
      <rPr>
        <sz val="12"/>
        <rFont val="仿宋"/>
        <charset val="0"/>
      </rPr>
      <t>中国联合网络通信有限公司常德分公司</t>
    </r>
  </si>
  <si>
    <t>2022.8.3</t>
  </si>
  <si>
    <t>2023.1.16 
2023.6.29</t>
  </si>
  <si>
    <r>
      <rPr>
        <sz val="12"/>
        <rFont val="Times New Roman"/>
        <charset val="0"/>
      </rPr>
      <t>20228.20</t>
    </r>
    <r>
      <rPr>
        <sz val="12"/>
        <rFont val="仿宋"/>
        <charset val="0"/>
      </rPr>
      <t>交货</t>
    </r>
    <r>
      <rPr>
        <sz val="12"/>
        <rFont val="Times New Roman"/>
        <charset val="0"/>
      </rPr>
      <t xml:space="preserve">
</t>
    </r>
    <r>
      <rPr>
        <sz val="12"/>
        <rFont val="仿宋"/>
        <charset val="0"/>
      </rPr>
      <t>地点：甲方指定地点</t>
    </r>
    <r>
      <rPr>
        <sz val="12"/>
        <rFont val="Times New Roman"/>
        <charset val="0"/>
      </rPr>
      <t xml:space="preserve">
</t>
    </r>
    <r>
      <rPr>
        <sz val="12"/>
        <rFont val="仿宋"/>
        <charset val="0"/>
      </rPr>
      <t>安装调试时间：</t>
    </r>
    <r>
      <rPr>
        <sz val="12"/>
        <rFont val="Times New Roman"/>
        <charset val="0"/>
      </rPr>
      <t xml:space="preserve">2022.8.31
</t>
    </r>
    <r>
      <rPr>
        <sz val="12"/>
        <rFont val="仿宋"/>
        <charset val="0"/>
      </rPr>
      <t>安装完成付至合同金额</t>
    </r>
    <r>
      <rPr>
        <sz val="12"/>
        <rFont val="Times New Roman"/>
        <charset val="0"/>
      </rPr>
      <t>97%</t>
    </r>
    <r>
      <rPr>
        <sz val="12"/>
        <rFont val="仿宋"/>
        <charset val="0"/>
      </rPr>
      <t>；</t>
    </r>
    <r>
      <rPr>
        <sz val="12"/>
        <rFont val="Times New Roman"/>
        <charset val="0"/>
      </rPr>
      <t xml:space="preserve">
</t>
    </r>
    <r>
      <rPr>
        <sz val="12"/>
        <rFont val="仿宋"/>
        <charset val="0"/>
      </rPr>
      <t>合同约定安装完成付至合同金额的</t>
    </r>
    <r>
      <rPr>
        <sz val="12"/>
        <rFont val="Times New Roman"/>
        <charset val="0"/>
      </rPr>
      <t>97%</t>
    </r>
    <r>
      <rPr>
        <sz val="12"/>
        <rFont val="仿宋"/>
        <charset val="0"/>
      </rPr>
      <t>，余</t>
    </r>
    <r>
      <rPr>
        <sz val="12"/>
        <rFont val="Times New Roman"/>
        <charset val="0"/>
      </rPr>
      <t>3%</t>
    </r>
    <r>
      <rPr>
        <sz val="12"/>
        <rFont val="仿宋"/>
        <charset val="0"/>
      </rPr>
      <t>作为质保金一年后付清，截止</t>
    </r>
    <r>
      <rPr>
        <sz val="12"/>
        <rFont val="Times New Roman"/>
        <charset val="0"/>
      </rPr>
      <t>6.29</t>
    </r>
    <r>
      <rPr>
        <sz val="12"/>
        <rFont val="仿宋"/>
        <charset val="0"/>
      </rPr>
      <t>，全部支付完毕。</t>
    </r>
    <r>
      <rPr>
        <sz val="12"/>
        <rFont val="Times New Roman"/>
        <charset val="0"/>
      </rPr>
      <t xml:space="preserve">
</t>
    </r>
    <r>
      <rPr>
        <sz val="12"/>
        <rFont val="仿宋"/>
        <charset val="0"/>
      </rPr>
      <t>交通电子警察设备升级改造采购：</t>
    </r>
    <r>
      <rPr>
        <sz val="12"/>
        <rFont val="Times New Roman"/>
        <charset val="0"/>
      </rPr>
      <t xml:space="preserve">
</t>
    </r>
    <r>
      <rPr>
        <sz val="12"/>
        <rFont val="仿宋"/>
        <charset val="0"/>
      </rPr>
      <t>高清抓拍单元</t>
    </r>
    <r>
      <rPr>
        <sz val="12"/>
        <rFont val="Times New Roman"/>
        <charset val="0"/>
      </rPr>
      <t>17800*15</t>
    </r>
    <r>
      <rPr>
        <sz val="12"/>
        <rFont val="仿宋"/>
        <charset val="0"/>
      </rPr>
      <t>个、卡口高清抓拍单元</t>
    </r>
    <r>
      <rPr>
        <sz val="12"/>
        <rFont val="Times New Roman"/>
        <charset val="0"/>
      </rPr>
      <t>16500*4</t>
    </r>
    <r>
      <rPr>
        <sz val="12"/>
        <rFont val="仿宋"/>
        <charset val="0"/>
      </rPr>
      <t>个、测速雷达</t>
    </r>
    <r>
      <rPr>
        <sz val="12"/>
        <rFont val="Times New Roman"/>
        <charset val="0"/>
      </rPr>
      <t>11800*4</t>
    </r>
    <r>
      <rPr>
        <sz val="12"/>
        <rFont val="仿宋"/>
        <charset val="0"/>
      </rPr>
      <t>个、爆闪灯</t>
    </r>
    <r>
      <rPr>
        <sz val="12"/>
        <rFont val="Times New Roman"/>
        <charset val="0"/>
      </rPr>
      <t>2000*4</t>
    </r>
    <r>
      <rPr>
        <sz val="12"/>
        <rFont val="仿宋"/>
        <charset val="0"/>
      </rPr>
      <t>个、补光灯</t>
    </r>
    <r>
      <rPr>
        <sz val="12"/>
        <rFont val="Times New Roman"/>
        <charset val="0"/>
      </rPr>
      <t>1500*4</t>
    </r>
    <r>
      <rPr>
        <sz val="12"/>
        <rFont val="仿宋"/>
        <charset val="0"/>
      </rPr>
      <t>个、便携测速仪</t>
    </r>
    <r>
      <rPr>
        <sz val="12"/>
        <rFont val="Times New Roman"/>
        <charset val="0"/>
      </rPr>
      <t>166740*2</t>
    </r>
    <r>
      <rPr>
        <sz val="12"/>
        <rFont val="仿宋"/>
        <charset val="0"/>
      </rPr>
      <t>个等</t>
    </r>
  </si>
  <si>
    <r>
      <rPr>
        <sz val="12"/>
        <rFont val="仿宋"/>
        <charset val="0"/>
      </rPr>
      <t>摩托车驾驶证理论考试考场建设项目</t>
    </r>
  </si>
  <si>
    <r>
      <rPr>
        <sz val="12"/>
        <rFont val="仿宋"/>
        <charset val="0"/>
      </rPr>
      <t>西洞庭志诚网络大厅</t>
    </r>
  </si>
  <si>
    <t>2022.11.05</t>
  </si>
  <si>
    <t>2023.6.1</t>
  </si>
  <si>
    <r>
      <rPr>
        <sz val="12"/>
        <rFont val="仿宋"/>
        <charset val="0"/>
      </rPr>
      <t>科目一考场监控网络系统、布线施工、安装调试（监控摄像头、球机、支架、录像机、显示器、硬盘、交换机、机柜、施工调试费等）</t>
    </r>
  </si>
  <si>
    <r>
      <rPr>
        <sz val="12"/>
        <rFont val="仿宋"/>
        <charset val="0"/>
      </rPr>
      <t>西洞庭鸿兴电脑</t>
    </r>
  </si>
  <si>
    <t>2022.11.17</t>
  </si>
  <si>
    <r>
      <rPr>
        <sz val="12"/>
        <rFont val="仿宋"/>
        <charset val="0"/>
      </rPr>
      <t>科目一考场硬件设备（如摄像头、主机、打印机、显示器、人员通道闸、人证比对</t>
    </r>
    <r>
      <rPr>
        <sz val="12"/>
        <rFont val="Times New Roman"/>
        <charset val="0"/>
      </rPr>
      <t>APP</t>
    </r>
    <r>
      <rPr>
        <sz val="12"/>
        <rFont val="仿宋"/>
        <charset val="0"/>
      </rPr>
      <t>等）</t>
    </r>
  </si>
  <si>
    <r>
      <rPr>
        <sz val="12"/>
        <rFont val="仿宋"/>
        <charset val="0"/>
      </rPr>
      <t>常德市海源电子科技有限公司</t>
    </r>
  </si>
  <si>
    <t>2022.11.16</t>
  </si>
  <si>
    <t>2023.1.13</t>
  </si>
  <si>
    <r>
      <rPr>
        <sz val="12"/>
        <rFont val="仿宋"/>
        <charset val="0"/>
      </rPr>
      <t>收费系统新增收费点及功能（科目一）</t>
    </r>
  </si>
  <si>
    <r>
      <rPr>
        <sz val="12"/>
        <rFont val="仿宋"/>
        <charset val="0"/>
      </rPr>
      <t>湖南正大网络工程有限公司</t>
    </r>
  </si>
  <si>
    <t>2023.1.17</t>
  </si>
  <si>
    <r>
      <rPr>
        <sz val="12"/>
        <rFont val="仿宋"/>
        <charset val="0"/>
      </rPr>
      <t>考试人员信息系统（定制开发）</t>
    </r>
    <r>
      <rPr>
        <sz val="12"/>
        <rFont val="Times New Roman"/>
        <charset val="0"/>
      </rPr>
      <t>1</t>
    </r>
    <r>
      <rPr>
        <sz val="12"/>
        <rFont val="仿宋"/>
        <charset val="0"/>
      </rPr>
      <t>套</t>
    </r>
    <r>
      <rPr>
        <sz val="12"/>
        <rFont val="Times New Roman"/>
        <charset val="0"/>
      </rPr>
      <t>*38000</t>
    </r>
    <r>
      <rPr>
        <sz val="12"/>
        <rFont val="仿宋"/>
        <charset val="0"/>
      </rPr>
      <t>元</t>
    </r>
    <r>
      <rPr>
        <sz val="12"/>
        <rFont val="Times New Roman"/>
        <charset val="0"/>
      </rPr>
      <t xml:space="preserve">
</t>
    </r>
    <r>
      <rPr>
        <sz val="12"/>
        <rFont val="仿宋"/>
        <charset val="0"/>
      </rPr>
      <t>考试云终端（</t>
    </r>
    <r>
      <rPr>
        <sz val="12"/>
        <rFont val="Times New Roman"/>
        <charset val="0"/>
      </rPr>
      <t>20</t>
    </r>
    <r>
      <rPr>
        <sz val="12"/>
        <rFont val="仿宋"/>
        <charset val="0"/>
      </rPr>
      <t>台）</t>
    </r>
    <r>
      <rPr>
        <sz val="12"/>
        <rFont val="Times New Roman"/>
        <charset val="0"/>
      </rPr>
      <t>*1850</t>
    </r>
    <r>
      <rPr>
        <sz val="12"/>
        <rFont val="仿宋"/>
        <charset val="0"/>
      </rPr>
      <t>元</t>
    </r>
    <r>
      <rPr>
        <sz val="12"/>
        <rFont val="Times New Roman"/>
        <charset val="0"/>
      </rPr>
      <t xml:space="preserve">
</t>
    </r>
    <r>
      <rPr>
        <sz val="12"/>
        <rFont val="仿宋"/>
        <charset val="0"/>
      </rPr>
      <t>考试云终端服务器</t>
    </r>
    <r>
      <rPr>
        <sz val="12"/>
        <rFont val="Times New Roman"/>
        <charset val="0"/>
      </rPr>
      <t>(1</t>
    </r>
    <r>
      <rPr>
        <sz val="12"/>
        <rFont val="仿宋"/>
        <charset val="0"/>
      </rPr>
      <t>台）</t>
    </r>
    <r>
      <rPr>
        <sz val="12"/>
        <rFont val="Times New Roman"/>
        <charset val="0"/>
      </rPr>
      <t>*21800</t>
    </r>
    <r>
      <rPr>
        <sz val="12"/>
        <rFont val="仿宋"/>
        <charset val="0"/>
      </rPr>
      <t>元</t>
    </r>
    <r>
      <rPr>
        <sz val="12"/>
        <rFont val="Times New Roman"/>
        <charset val="0"/>
      </rPr>
      <t xml:space="preserve">
</t>
    </r>
    <r>
      <rPr>
        <sz val="12"/>
        <rFont val="仿宋"/>
        <charset val="0"/>
      </rPr>
      <t>部署调试费</t>
    </r>
    <r>
      <rPr>
        <sz val="12"/>
        <rFont val="Times New Roman"/>
        <charset val="0"/>
      </rPr>
      <t>1</t>
    </r>
    <r>
      <rPr>
        <sz val="12"/>
        <rFont val="仿宋"/>
        <charset val="0"/>
      </rPr>
      <t>批</t>
    </r>
    <r>
      <rPr>
        <sz val="12"/>
        <rFont val="Times New Roman"/>
        <charset val="0"/>
      </rPr>
      <t>*2000</t>
    </r>
    <r>
      <rPr>
        <sz val="12"/>
        <rFont val="仿宋"/>
        <charset val="0"/>
      </rPr>
      <t>元等</t>
    </r>
  </si>
  <si>
    <r>
      <rPr>
        <sz val="12"/>
        <rFont val="仿宋"/>
        <charset val="0"/>
      </rPr>
      <t>西洞庭新概念文体</t>
    </r>
  </si>
  <si>
    <t>2022.11.19</t>
  </si>
  <si>
    <r>
      <rPr>
        <sz val="12"/>
        <rFont val="仿宋"/>
        <charset val="0"/>
      </rPr>
      <t>理论考试办公桌椅</t>
    </r>
  </si>
  <si>
    <r>
      <rPr>
        <sz val="12"/>
        <rFont val="仿宋"/>
        <charset val="0"/>
      </rPr>
      <t>西洞庭东安装饰修缮中心</t>
    </r>
  </si>
  <si>
    <t>2022.10.29</t>
  </si>
  <si>
    <r>
      <rPr>
        <sz val="12"/>
        <rFont val="仿宋"/>
        <charset val="0"/>
      </rPr>
      <t>交警大队理论考场房屋装饰</t>
    </r>
  </si>
  <si>
    <r>
      <rPr>
        <sz val="12"/>
        <rFont val="仿宋"/>
        <charset val="0"/>
      </rPr>
      <t>其他费用占用项目资金</t>
    </r>
  </si>
  <si>
    <t>差额为项目资金调剂全使用和超项目范围使用资金</t>
  </si>
  <si>
    <r>
      <rPr>
        <sz val="12"/>
        <rFont val="仿宋"/>
        <charset val="134"/>
      </rPr>
      <t>合计</t>
    </r>
  </si>
  <si>
    <r>
      <rPr>
        <sz val="12"/>
        <rFont val="仿宋"/>
        <charset val="0"/>
      </rPr>
      <t>差额</t>
    </r>
    <r>
      <rPr>
        <sz val="12"/>
        <rFont val="Times New Roman"/>
        <charset val="0"/>
      </rPr>
      <t>2025</t>
    </r>
    <r>
      <rPr>
        <sz val="12"/>
        <rFont val="仿宋"/>
        <charset val="0"/>
      </rPr>
      <t>元，雪亮工程项目决算调减</t>
    </r>
    <r>
      <rPr>
        <sz val="12"/>
        <rFont val="Times New Roman"/>
        <charset val="0"/>
      </rPr>
      <t>1290</t>
    </r>
    <r>
      <rPr>
        <sz val="12"/>
        <rFont val="仿宋"/>
        <charset val="0"/>
      </rPr>
      <t>元，摩托车驾驶证理论考试考场建设项目合同金额于预算金额减少</t>
    </r>
    <r>
      <rPr>
        <sz val="12"/>
        <rFont val="Times New Roman"/>
        <charset val="0"/>
      </rPr>
      <t>735</t>
    </r>
    <r>
      <rPr>
        <sz val="12"/>
        <rFont val="仿宋"/>
        <charset val="0"/>
      </rPr>
      <t>元。</t>
    </r>
  </si>
  <si>
    <t>附件3</t>
  </si>
  <si>
    <r>
      <rPr>
        <sz val="18"/>
        <rFont val="方正小标宋简体"/>
        <charset val="134"/>
      </rPr>
      <t>绩效目标完成情况表</t>
    </r>
  </si>
  <si>
    <r>
      <rPr>
        <sz val="12"/>
        <rFont val="黑体"/>
        <charset val="134"/>
      </rPr>
      <t>目标内容</t>
    </r>
  </si>
  <si>
    <r>
      <rPr>
        <sz val="12"/>
        <rFont val="黑体"/>
        <charset val="134"/>
      </rPr>
      <t>指标值</t>
    </r>
  </si>
  <si>
    <r>
      <rPr>
        <sz val="12"/>
        <rFont val="黑体"/>
        <charset val="134"/>
      </rPr>
      <t>完成值</t>
    </r>
  </si>
  <si>
    <r>
      <rPr>
        <sz val="12"/>
        <rFont val="黑体"/>
        <charset val="134"/>
      </rPr>
      <t>完成情况</t>
    </r>
  </si>
  <si>
    <r>
      <rPr>
        <sz val="12"/>
        <rFont val="仿宋"/>
        <charset val="134"/>
      </rPr>
      <t>一</t>
    </r>
  </si>
  <si>
    <t>数量指标</t>
  </si>
  <si>
    <t>（一）</t>
  </si>
  <si>
    <t>新建智能化摄像头数量</t>
  </si>
  <si>
    <t>21个</t>
  </si>
  <si>
    <t>完成</t>
  </si>
  <si>
    <t>更新改造智能化摄像头数量</t>
  </si>
  <si>
    <t>建设视频储存库数量</t>
  </si>
  <si>
    <t>1个</t>
  </si>
  <si>
    <t>（二）</t>
  </si>
  <si>
    <t>抓拍机像素升级台数</t>
  </si>
  <si>
    <t>15台</t>
  </si>
  <si>
    <t>更新改造卡口测速设备数量</t>
  </si>
  <si>
    <t>2处</t>
  </si>
  <si>
    <t>重点路段新增便携式测速设备数量</t>
  </si>
  <si>
    <t>2套</t>
  </si>
  <si>
    <t>（三）</t>
  </si>
  <si>
    <t>摩托车驾驶证理论考场建设项目</t>
  </si>
  <si>
    <t>理论（科目一）考场建设</t>
  </si>
  <si>
    <r>
      <rPr>
        <sz val="12"/>
        <rFont val="仿宋"/>
        <charset val="134"/>
      </rPr>
      <t>二</t>
    </r>
  </si>
  <si>
    <r>
      <rPr>
        <sz val="12"/>
        <rFont val="仿宋"/>
        <charset val="134"/>
      </rPr>
      <t>质量指标</t>
    </r>
  </si>
  <si>
    <t>验收质量合格率</t>
  </si>
  <si>
    <t>托车驾驶证理论考试考场建设项目整体未验收</t>
  </si>
  <si>
    <t>未完成</t>
  </si>
  <si>
    <t>设备设施正常运转率</t>
  </si>
  <si>
    <t>项目施工安全事故发生率</t>
  </si>
  <si>
    <t>0起</t>
  </si>
  <si>
    <r>
      <rPr>
        <sz val="12"/>
        <rFont val="仿宋"/>
        <charset val="134"/>
      </rPr>
      <t>三</t>
    </r>
  </si>
  <si>
    <t>时效指标</t>
  </si>
  <si>
    <t>项目完工及时率</t>
  </si>
  <si>
    <t>“雪亮工程”未及时完成</t>
  </si>
  <si>
    <r>
      <rPr>
        <sz val="12"/>
        <rFont val="仿宋"/>
        <charset val="134"/>
      </rPr>
      <t>四</t>
    </r>
  </si>
  <si>
    <t>成本指标</t>
  </si>
  <si>
    <r>
      <rPr>
        <sz val="12"/>
        <rFont val="仿宋"/>
        <charset val="134"/>
      </rPr>
      <t>成本节约率</t>
    </r>
  </si>
  <si>
    <t>≥0</t>
  </si>
  <si>
    <t>整体成本控制在预算范围内，各项支出合理、规范</t>
  </si>
  <si>
    <r>
      <rPr>
        <sz val="12"/>
        <rFont val="仿宋"/>
        <charset val="134"/>
      </rPr>
      <t>五</t>
    </r>
  </si>
  <si>
    <r>
      <rPr>
        <sz val="12"/>
        <rFont val="仿宋"/>
        <charset val="134"/>
      </rPr>
      <t>项目效益</t>
    </r>
  </si>
  <si>
    <t>增强区居民安全感</t>
  </si>
  <si>
    <t>效益实现</t>
  </si>
  <si>
    <t>效益未完全实现</t>
  </si>
  <si>
    <t>提升综合治理能力</t>
  </si>
  <si>
    <t>杜绝摩托车无证驾驶，减少交通事故</t>
  </si>
  <si>
    <r>
      <rPr>
        <sz val="12"/>
        <rFont val="仿宋"/>
        <charset val="134"/>
      </rPr>
      <t>六</t>
    </r>
  </si>
  <si>
    <r>
      <rPr>
        <sz val="12"/>
        <rFont val="仿宋"/>
        <charset val="134"/>
      </rPr>
      <t>满意度</t>
    </r>
  </si>
  <si>
    <r>
      <rPr>
        <sz val="12"/>
        <rFont val="仿宋"/>
        <charset val="134"/>
      </rPr>
      <t>社会公众满意度</t>
    </r>
  </si>
  <si>
    <t>≥90%</t>
  </si>
  <si>
    <t>附件4</t>
  </si>
  <si>
    <t>项目支出绩效评价指标体系</t>
  </si>
  <si>
    <t>一级
指标</t>
  </si>
  <si>
    <t>二级
指标</t>
  </si>
  <si>
    <t>三级
指标</t>
  </si>
  <si>
    <t>分值</t>
  </si>
  <si>
    <t>指标解释</t>
  </si>
  <si>
    <t>指标说明</t>
  </si>
  <si>
    <t>得分</t>
  </si>
  <si>
    <t>扣分</t>
  </si>
  <si>
    <t>扣分理由</t>
  </si>
  <si>
    <r>
      <rPr>
        <sz val="12"/>
        <color indexed="8"/>
        <rFont val="仿宋"/>
        <charset val="134"/>
      </rPr>
      <t>决
策
（</t>
    </r>
    <r>
      <rPr>
        <sz val="12"/>
        <color indexed="8"/>
        <rFont val="Times New Roman"/>
        <charset val="134"/>
      </rPr>
      <t>15</t>
    </r>
    <r>
      <rPr>
        <sz val="12"/>
        <color indexed="8"/>
        <rFont val="仿宋"/>
        <charset val="134"/>
      </rPr>
      <t>分）　</t>
    </r>
  </si>
  <si>
    <r>
      <rPr>
        <sz val="12"/>
        <color indexed="8"/>
        <rFont val="仿宋"/>
        <charset val="134"/>
      </rPr>
      <t xml:space="preserve">项目
立项
</t>
    </r>
    <r>
      <rPr>
        <sz val="12"/>
        <color indexed="8"/>
        <rFont val="Times New Roman"/>
        <charset val="134"/>
      </rPr>
      <t>4</t>
    </r>
    <r>
      <rPr>
        <sz val="12"/>
        <color indexed="8"/>
        <rFont val="仿宋"/>
        <charset val="134"/>
      </rPr>
      <t>分　</t>
    </r>
  </si>
  <si>
    <r>
      <rPr>
        <sz val="12"/>
        <color indexed="8"/>
        <rFont val="仿宋"/>
        <charset val="134"/>
      </rPr>
      <t xml:space="preserve">立项依据
充分性
</t>
    </r>
  </si>
  <si>
    <r>
      <rPr>
        <sz val="12"/>
        <color indexed="8"/>
        <rFont val="仿宋"/>
        <charset val="134"/>
      </rPr>
      <t>项目立项是否符合法律法规、相关政策、发展规划以及部门职责，用以反映和考核项目立项依据情况。</t>
    </r>
  </si>
  <si>
    <r>
      <rPr>
        <sz val="12"/>
        <color indexed="8"/>
        <rFont val="仿宋"/>
        <charset val="134"/>
      </rPr>
      <t>①项目立项是否符合国家法律法规、国民经济发展规划和相关政策（</t>
    </r>
    <r>
      <rPr>
        <sz val="12"/>
        <color indexed="8"/>
        <rFont val="Times New Roman"/>
        <charset val="134"/>
      </rPr>
      <t>0.5</t>
    </r>
    <r>
      <rPr>
        <sz val="12"/>
        <color indexed="8"/>
        <rFont val="仿宋"/>
        <charset val="134"/>
      </rPr>
      <t>分）；
②项目立项是否符合行业发展规划和政策要求（</t>
    </r>
    <r>
      <rPr>
        <sz val="12"/>
        <color indexed="8"/>
        <rFont val="Times New Roman"/>
        <charset val="134"/>
      </rPr>
      <t>0.5</t>
    </r>
    <r>
      <rPr>
        <sz val="12"/>
        <color indexed="8"/>
        <rFont val="仿宋"/>
        <charset val="134"/>
      </rPr>
      <t>分）；
③项目立项是否与部门职责范围相符，属于部门履职所需（</t>
    </r>
    <r>
      <rPr>
        <sz val="12"/>
        <color indexed="8"/>
        <rFont val="Times New Roman"/>
        <charset val="134"/>
      </rPr>
      <t>0.5</t>
    </r>
    <r>
      <rPr>
        <sz val="12"/>
        <color indexed="8"/>
        <rFont val="仿宋"/>
        <charset val="134"/>
      </rPr>
      <t>分）；
④项目是否属于公共财政支持范围，是否符合中央、地方事权支出责任划分原则（</t>
    </r>
    <r>
      <rPr>
        <sz val="12"/>
        <color indexed="8"/>
        <rFont val="Times New Roman"/>
        <charset val="134"/>
      </rPr>
      <t>0.5</t>
    </r>
    <r>
      <rPr>
        <sz val="12"/>
        <color indexed="8"/>
        <rFont val="仿宋"/>
        <charset val="134"/>
      </rPr>
      <t>分）；
⑤项目是否与相关部门同类项目或部门内部相关项目重复（</t>
    </r>
    <r>
      <rPr>
        <sz val="12"/>
        <color indexed="8"/>
        <rFont val="Times New Roman"/>
        <charset val="134"/>
      </rPr>
      <t>0.5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</si>
  <si>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立项程序
规范性</t>
    </r>
  </si>
  <si>
    <r>
      <rPr>
        <sz val="12"/>
        <color indexed="8"/>
        <rFont val="仿宋"/>
        <charset val="134"/>
      </rPr>
      <t>项目申请、设立过程是否符合相关要求，用以反映和考核项目立项的规范情况。</t>
    </r>
  </si>
  <si>
    <r>
      <rPr>
        <sz val="12"/>
        <color indexed="8"/>
        <rFont val="仿宋"/>
        <charset val="134"/>
      </rPr>
      <t>①项目是否按照规定的程序申请设立（</t>
    </r>
    <r>
      <rPr>
        <sz val="12"/>
        <color indexed="8"/>
        <rFont val="Times New Roman"/>
        <charset val="134"/>
      </rPr>
      <t>0.5</t>
    </r>
    <r>
      <rPr>
        <sz val="12"/>
        <color indexed="8"/>
        <rFont val="仿宋"/>
        <charset val="134"/>
      </rPr>
      <t>分）；
②审批文件、材料是否符合相关要求（</t>
    </r>
    <r>
      <rPr>
        <sz val="12"/>
        <color indexed="8"/>
        <rFont val="Times New Roman"/>
        <charset val="134"/>
      </rPr>
      <t>0.5</t>
    </r>
    <r>
      <rPr>
        <sz val="12"/>
        <color indexed="8"/>
        <rFont val="仿宋"/>
        <charset val="134"/>
      </rPr>
      <t>分）；
③事前是否已经过必要的可行性研究、专家论证、风险评估、绩效评估、集体决策（</t>
    </r>
    <r>
      <rPr>
        <sz val="12"/>
        <color indexed="8"/>
        <rFont val="Times New Roman"/>
        <charset val="134"/>
      </rPr>
      <t>0.5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</si>
  <si>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 xml:space="preserve">绩效
目标
</t>
    </r>
    <r>
      <rPr>
        <sz val="12"/>
        <color indexed="8"/>
        <rFont val="Times New Roman"/>
        <charset val="134"/>
      </rPr>
      <t>6</t>
    </r>
    <r>
      <rPr>
        <sz val="12"/>
        <color indexed="8"/>
        <rFont val="仿宋"/>
        <charset val="134"/>
      </rPr>
      <t>分　</t>
    </r>
  </si>
  <si>
    <r>
      <rPr>
        <sz val="12"/>
        <color indexed="8"/>
        <rFont val="仿宋"/>
        <charset val="134"/>
      </rPr>
      <t>绩效目标
合理性</t>
    </r>
  </si>
  <si>
    <r>
      <rPr>
        <sz val="12"/>
        <color indexed="8"/>
        <rFont val="仿宋"/>
        <charset val="134"/>
      </rPr>
      <t>项目所设定的绩效目标是否依据充分，是否符合客观实际，用以反映和考核项目绩效目标与项目实施的相符情况。</t>
    </r>
  </si>
  <si>
    <r>
      <rPr>
        <sz val="12"/>
        <color indexed="8"/>
        <rFont val="仿宋"/>
        <charset val="134"/>
      </rPr>
      <t>①项目是否有绩效目标（</t>
    </r>
    <r>
      <rPr>
        <sz val="12"/>
        <color indexed="8"/>
        <rFont val="Times New Roman"/>
        <charset val="134"/>
      </rPr>
      <t>0.5</t>
    </r>
    <r>
      <rPr>
        <sz val="12"/>
        <color indexed="8"/>
        <rFont val="仿宋"/>
        <charset val="134"/>
      </rPr>
      <t>分）；
②项目绩效目标与实际工作内容是否具有相关性（</t>
    </r>
    <r>
      <rPr>
        <sz val="12"/>
        <color indexed="8"/>
        <rFont val="Times New Roman"/>
        <charset val="134"/>
      </rPr>
      <t>0.5</t>
    </r>
    <r>
      <rPr>
        <sz val="12"/>
        <color indexed="8"/>
        <rFont val="仿宋"/>
        <charset val="134"/>
      </rPr>
      <t>分）；
③项目预期产出效益和效果是否符合正常的业绩水平（</t>
    </r>
    <r>
      <rPr>
        <sz val="12"/>
        <color indexed="8"/>
        <rFont val="Times New Roman"/>
        <charset val="134"/>
      </rPr>
      <t>0.5</t>
    </r>
    <r>
      <rPr>
        <sz val="12"/>
        <color indexed="8"/>
        <rFont val="仿宋"/>
        <charset val="134"/>
      </rPr>
      <t>分）；
④是否与预算确定的项目投资额或资金量相匹配（</t>
    </r>
    <r>
      <rPr>
        <sz val="12"/>
        <color indexed="8"/>
        <rFont val="Times New Roman"/>
        <charset val="134"/>
      </rPr>
      <t>0.5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</si>
  <si>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绩效指标
明确性</t>
    </r>
  </si>
  <si>
    <r>
      <rPr>
        <sz val="12"/>
        <color indexed="8"/>
        <rFont val="仿宋"/>
        <charset val="134"/>
      </rPr>
      <t>依据绩效目标设定的绩效指标是否清晰、细化、可衡量等，用以反映和考核项目绩效目标的明细化情况。</t>
    </r>
  </si>
  <si>
    <r>
      <rPr>
        <sz val="12"/>
        <color indexed="8"/>
        <rFont val="仿宋"/>
        <charset val="134"/>
      </rPr>
      <t>①是否将项目绩效目标细化分解为具体的绩效指标（</t>
    </r>
    <r>
      <rPr>
        <sz val="12"/>
        <color indexed="8"/>
        <rFont val="Times New Roman"/>
        <charset val="134"/>
      </rPr>
      <t>1.5</t>
    </r>
    <r>
      <rPr>
        <sz val="12"/>
        <color indexed="8"/>
        <rFont val="仿宋"/>
        <charset val="134"/>
      </rPr>
      <t>分）；
②是否通过清晰、可衡量的指标值予以体现（</t>
    </r>
    <r>
      <rPr>
        <sz val="12"/>
        <color indexed="8"/>
        <rFont val="Times New Roman"/>
        <charset val="134"/>
      </rPr>
      <t>1.5</t>
    </r>
    <r>
      <rPr>
        <sz val="12"/>
        <color indexed="8"/>
        <rFont val="仿宋"/>
        <charset val="134"/>
      </rPr>
      <t>分）；
③是否与项目目标任务数或计划数相对应（</t>
    </r>
    <r>
      <rPr>
        <sz val="12"/>
        <color indexed="8"/>
        <rFont val="Times New Roman"/>
        <charset val="134"/>
      </rPr>
      <t>1</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</si>
  <si>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rgb="FF000000"/>
        <rFont val="仿宋"/>
        <charset val="134"/>
      </rPr>
      <t>决</t>
    </r>
    <r>
      <rPr>
        <sz val="12"/>
        <color indexed="8"/>
        <rFont val="Times New Roman"/>
        <charset val="134"/>
      </rPr>
      <t xml:space="preserve">
</t>
    </r>
    <r>
      <rPr>
        <sz val="12"/>
        <color indexed="8"/>
        <rFont val="仿宋"/>
        <charset val="134"/>
      </rPr>
      <t>策
（</t>
    </r>
    <r>
      <rPr>
        <sz val="12"/>
        <color indexed="8"/>
        <rFont val="Times New Roman"/>
        <charset val="134"/>
      </rPr>
      <t>15</t>
    </r>
    <r>
      <rPr>
        <sz val="12"/>
        <color indexed="8"/>
        <rFont val="仿宋"/>
        <charset val="134"/>
      </rPr>
      <t>分）</t>
    </r>
  </si>
  <si>
    <r>
      <rPr>
        <sz val="12"/>
        <color indexed="8"/>
        <rFont val="仿宋"/>
        <charset val="134"/>
      </rPr>
      <t xml:space="preserve">资金
投入
</t>
    </r>
    <r>
      <rPr>
        <sz val="12"/>
        <color indexed="8"/>
        <rFont val="Times New Roman"/>
        <charset val="134"/>
      </rPr>
      <t>5</t>
    </r>
    <r>
      <rPr>
        <sz val="12"/>
        <color indexed="8"/>
        <rFont val="仿宋"/>
        <charset val="134"/>
      </rPr>
      <t>分</t>
    </r>
  </si>
  <si>
    <r>
      <rPr>
        <sz val="12"/>
        <color indexed="8"/>
        <rFont val="仿宋"/>
        <charset val="134"/>
      </rPr>
      <t>预算编制
科学性</t>
    </r>
  </si>
  <si>
    <r>
      <rPr>
        <sz val="12"/>
        <color indexed="8"/>
        <rFont val="仿宋"/>
        <charset val="134"/>
      </rPr>
      <t>项目预算编制是否经过科学论证、有明确标准，资金额度与年度目标是否相适应，用以反映和考核项目预算编制的科学性、合理性情况。</t>
    </r>
  </si>
  <si>
    <r>
      <rPr>
        <sz val="12"/>
        <color indexed="8"/>
        <rFont val="仿宋"/>
        <charset val="134"/>
      </rPr>
      <t>①预算编制是否经过科学论证（</t>
    </r>
    <r>
      <rPr>
        <sz val="12"/>
        <color indexed="8"/>
        <rFont val="Times New Roman"/>
        <charset val="134"/>
      </rPr>
      <t>0.5</t>
    </r>
    <r>
      <rPr>
        <sz val="12"/>
        <color indexed="8"/>
        <rFont val="仿宋"/>
        <charset val="134"/>
      </rPr>
      <t>分）；
②预算内容与项目内容是否匹配（</t>
    </r>
    <r>
      <rPr>
        <sz val="12"/>
        <color indexed="8"/>
        <rFont val="Times New Roman"/>
        <charset val="134"/>
      </rPr>
      <t>0.5</t>
    </r>
    <r>
      <rPr>
        <sz val="12"/>
        <color indexed="8"/>
        <rFont val="仿宋"/>
        <charset val="134"/>
      </rPr>
      <t>分）；
③预算额度测算依据是否充分，是否按照标准编制（</t>
    </r>
    <r>
      <rPr>
        <sz val="12"/>
        <color indexed="8"/>
        <rFont val="Times New Roman"/>
        <charset val="134"/>
      </rPr>
      <t>1</t>
    </r>
    <r>
      <rPr>
        <sz val="12"/>
        <color indexed="8"/>
        <rFont val="仿宋"/>
        <charset val="134"/>
      </rPr>
      <t>分）；
④预算确定的项目投资额或资金量是否与工作任务相匹配（</t>
    </r>
    <r>
      <rPr>
        <sz val="12"/>
        <color indexed="8"/>
        <rFont val="Times New Roman"/>
        <charset val="134"/>
      </rPr>
      <t>1</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</si>
  <si>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资金分配
合理性</t>
    </r>
  </si>
  <si>
    <r>
      <rPr>
        <sz val="12"/>
        <color indexed="8"/>
        <rFont val="仿宋"/>
        <charset val="134"/>
      </rPr>
      <t>项目预算资金分配是否有测算依据，与补助单位或地方实际是否相适应，用以反映和考核项目预算资金分配的科学性、合理性情况。</t>
    </r>
  </si>
  <si>
    <r>
      <rPr>
        <sz val="12"/>
        <color indexed="8"/>
        <rFont val="仿宋"/>
        <charset val="134"/>
      </rPr>
      <t>①预算资金分配依据是否充分（</t>
    </r>
    <r>
      <rPr>
        <sz val="12"/>
        <color indexed="8"/>
        <rFont val="Times New Roman"/>
        <charset val="134"/>
      </rPr>
      <t>1</t>
    </r>
    <r>
      <rPr>
        <sz val="12"/>
        <color indexed="8"/>
        <rFont val="仿宋"/>
        <charset val="134"/>
      </rPr>
      <t>分）；
②资金分配额度是否合理，与项目单位或地方实际是否相适应（</t>
    </r>
    <r>
      <rPr>
        <sz val="12"/>
        <color indexed="8"/>
        <rFont val="Times New Roman"/>
        <charset val="134"/>
      </rPr>
      <t>1</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</si>
  <si>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过
程（</t>
    </r>
    <r>
      <rPr>
        <sz val="12"/>
        <color indexed="8"/>
        <rFont val="Times New Roman"/>
        <charset val="134"/>
      </rPr>
      <t>25</t>
    </r>
    <r>
      <rPr>
        <sz val="12"/>
        <color indexed="8"/>
        <rFont val="仿宋"/>
        <charset val="134"/>
      </rPr>
      <t>分）</t>
    </r>
  </si>
  <si>
    <r>
      <rPr>
        <sz val="12"/>
        <color indexed="8"/>
        <rFont val="仿宋"/>
        <charset val="134"/>
      </rPr>
      <t xml:space="preserve">资金
管理
</t>
    </r>
    <r>
      <rPr>
        <sz val="12"/>
        <color indexed="8"/>
        <rFont val="Times New Roman"/>
        <charset val="134"/>
      </rPr>
      <t>14</t>
    </r>
    <r>
      <rPr>
        <sz val="12"/>
        <color indexed="8"/>
        <rFont val="仿宋"/>
        <charset val="134"/>
      </rPr>
      <t>分</t>
    </r>
  </si>
  <si>
    <r>
      <rPr>
        <sz val="12"/>
        <color indexed="8"/>
        <rFont val="仿宋"/>
        <charset val="134"/>
      </rPr>
      <t>资金
到位率</t>
    </r>
  </si>
  <si>
    <r>
      <rPr>
        <sz val="12"/>
        <color indexed="8"/>
        <rFont val="仿宋"/>
        <charset val="134"/>
      </rPr>
      <t>实际到位资金与预算资金的比率，用以反映和考核资金落实情况对项目实施的总体保障程度。</t>
    </r>
  </si>
  <si>
    <r>
      <rPr>
        <sz val="12"/>
        <color indexed="8"/>
        <rFont val="仿宋"/>
        <charset val="134"/>
      </rPr>
      <t>资金到位率</t>
    </r>
    <r>
      <rPr>
        <sz val="12"/>
        <color indexed="8"/>
        <rFont val="Times New Roman"/>
        <charset val="134"/>
      </rPr>
      <t>=</t>
    </r>
    <r>
      <rPr>
        <sz val="12"/>
        <color indexed="8"/>
        <rFont val="仿宋"/>
        <charset val="134"/>
      </rPr>
      <t>（实际到位资金</t>
    </r>
    <r>
      <rPr>
        <sz val="12"/>
        <color indexed="8"/>
        <rFont val="Times New Roman"/>
        <charset val="134"/>
      </rPr>
      <t>/</t>
    </r>
    <r>
      <rPr>
        <sz val="12"/>
        <color indexed="8"/>
        <rFont val="仿宋"/>
        <charset val="134"/>
      </rPr>
      <t>预算资金）</t>
    </r>
    <r>
      <rPr>
        <sz val="12"/>
        <color indexed="8"/>
        <rFont val="Times New Roman"/>
        <charset val="134"/>
      </rPr>
      <t>×100%</t>
    </r>
    <r>
      <rPr>
        <sz val="12"/>
        <color indexed="8"/>
        <rFont val="仿宋"/>
        <charset val="134"/>
      </rPr>
      <t>。
实际到位资金：一定时期（本年度或项目期）内落实到具体项目的资金。
预算资金：一定时期（本年度或项目期）内预算安排到具体项目的资金。
资金到位率得分</t>
    </r>
    <r>
      <rPr>
        <sz val="12"/>
        <color indexed="8"/>
        <rFont val="Times New Roman"/>
        <charset val="134"/>
      </rPr>
      <t>=2*</t>
    </r>
    <r>
      <rPr>
        <sz val="12"/>
        <color indexed="8"/>
        <rFont val="仿宋"/>
        <charset val="134"/>
      </rPr>
      <t>资金到位率，资金到位率</t>
    </r>
    <r>
      <rPr>
        <sz val="12"/>
        <color indexed="8"/>
        <rFont val="Times New Roman"/>
        <charset val="134"/>
      </rPr>
      <t>60%</t>
    </r>
    <r>
      <rPr>
        <sz val="12"/>
        <color indexed="8"/>
        <rFont val="仿宋"/>
        <charset val="134"/>
      </rPr>
      <t>以下不得分。</t>
    </r>
  </si>
  <si>
    <r>
      <rPr>
        <sz val="12"/>
        <color indexed="8"/>
        <rFont val="仿宋"/>
        <charset val="134"/>
      </rPr>
      <t>预算
执行率</t>
    </r>
  </si>
  <si>
    <r>
      <rPr>
        <sz val="12"/>
        <color indexed="8"/>
        <rFont val="仿宋"/>
        <charset val="134"/>
      </rPr>
      <t>项目预算资金是否按照计划执行，用以反映或考核项目预算执行情况。</t>
    </r>
  </si>
  <si>
    <r>
      <rPr>
        <sz val="12"/>
        <color indexed="8"/>
        <rFont val="仿宋"/>
        <charset val="134"/>
      </rPr>
      <t>预算执行率</t>
    </r>
    <r>
      <rPr>
        <sz val="12"/>
        <color indexed="8"/>
        <rFont val="Times New Roman"/>
        <charset val="134"/>
      </rPr>
      <t>=</t>
    </r>
    <r>
      <rPr>
        <sz val="12"/>
        <color indexed="8"/>
        <rFont val="仿宋"/>
        <charset val="134"/>
      </rPr>
      <t>（实际支出资金</t>
    </r>
    <r>
      <rPr>
        <sz val="12"/>
        <color indexed="8"/>
        <rFont val="Times New Roman"/>
        <charset val="134"/>
      </rPr>
      <t>/</t>
    </r>
    <r>
      <rPr>
        <sz val="12"/>
        <color indexed="8"/>
        <rFont val="仿宋"/>
        <charset val="134"/>
      </rPr>
      <t>实际到位资金）</t>
    </r>
    <r>
      <rPr>
        <sz val="12"/>
        <color indexed="8"/>
        <rFont val="Times New Roman"/>
        <charset val="134"/>
      </rPr>
      <t>×100%</t>
    </r>
    <r>
      <rPr>
        <sz val="12"/>
        <color indexed="8"/>
        <rFont val="仿宋"/>
        <charset val="134"/>
      </rPr>
      <t>。
实际支出资金：一定时期（本年度或项目期）内项目实际拨付的资金。
预算执行率得分</t>
    </r>
    <r>
      <rPr>
        <sz val="12"/>
        <color indexed="8"/>
        <rFont val="Times New Roman"/>
        <charset val="134"/>
      </rPr>
      <t>=4*</t>
    </r>
    <r>
      <rPr>
        <sz val="12"/>
        <color indexed="8"/>
        <rFont val="仿宋"/>
        <charset val="134"/>
      </rPr>
      <t>预算执行率，预算执行率</t>
    </r>
    <r>
      <rPr>
        <sz val="12"/>
        <color indexed="8"/>
        <rFont val="Times New Roman"/>
        <charset val="134"/>
      </rPr>
      <t>60%</t>
    </r>
    <r>
      <rPr>
        <sz val="12"/>
        <color indexed="8"/>
        <rFont val="仿宋"/>
        <charset val="134"/>
      </rPr>
      <t>以下不得分。</t>
    </r>
  </si>
  <si>
    <r>
      <rPr>
        <sz val="12"/>
        <color indexed="8"/>
        <rFont val="仿宋"/>
        <charset val="134"/>
      </rPr>
      <t>资金使用
合规性</t>
    </r>
  </si>
  <si>
    <r>
      <rPr>
        <sz val="12"/>
        <color indexed="8"/>
        <rFont val="仿宋"/>
        <charset val="134"/>
      </rPr>
      <t>项目资金使用是否符合相关的财务管理制度规定，用以反映和考核项目资金的规范运行情况。</t>
    </r>
  </si>
  <si>
    <r>
      <rPr>
        <sz val="12"/>
        <color rgb="FF000000"/>
        <rFont val="仿宋"/>
        <charset val="134"/>
      </rPr>
      <t>①是否符合国家财经法规和财务管理制度以及有关专项资金管理办法的规定（</t>
    </r>
    <r>
      <rPr>
        <sz val="12"/>
        <color indexed="8"/>
        <rFont val="Times New Roman"/>
        <charset val="134"/>
      </rPr>
      <t>2</t>
    </r>
    <r>
      <rPr>
        <sz val="12"/>
        <color indexed="8"/>
        <rFont val="仿宋"/>
        <charset val="134"/>
      </rPr>
      <t>分）；
②资金的拨付是否有完整的审批程序和手续（</t>
    </r>
    <r>
      <rPr>
        <sz val="12"/>
        <color indexed="8"/>
        <rFont val="Times New Roman"/>
        <charset val="134"/>
      </rPr>
      <t>1</t>
    </r>
    <r>
      <rPr>
        <sz val="12"/>
        <color indexed="8"/>
        <rFont val="仿宋"/>
        <charset val="134"/>
      </rPr>
      <t>分）；
③是否符合项目预算批复或合同规定的用途（</t>
    </r>
    <r>
      <rPr>
        <sz val="12"/>
        <color indexed="8"/>
        <rFont val="Times New Roman"/>
        <charset val="134"/>
      </rPr>
      <t>1</t>
    </r>
    <r>
      <rPr>
        <sz val="12"/>
        <color indexed="8"/>
        <rFont val="仿宋"/>
        <charset val="134"/>
      </rPr>
      <t>分）；
④是否存在截留、挤占、挪用等情况（</t>
    </r>
    <r>
      <rPr>
        <sz val="12"/>
        <color indexed="8"/>
        <rFont val="Times New Roman"/>
        <charset val="134"/>
      </rPr>
      <t>4</t>
    </r>
    <r>
      <rPr>
        <sz val="12"/>
        <color indexed="8"/>
        <rFont val="仿宋"/>
        <charset val="134"/>
      </rPr>
      <t>分）。
每发现</t>
    </r>
    <r>
      <rPr>
        <sz val="12"/>
        <color indexed="8"/>
        <rFont val="Times New Roman"/>
        <charset val="134"/>
      </rPr>
      <t>1</t>
    </r>
    <r>
      <rPr>
        <sz val="12"/>
        <color indexed="8"/>
        <rFont val="仿宋"/>
        <charset val="134"/>
      </rPr>
      <t>处不合规，扣</t>
    </r>
    <r>
      <rPr>
        <sz val="12"/>
        <color indexed="8"/>
        <rFont val="Times New Roman"/>
        <charset val="134"/>
      </rPr>
      <t>1</t>
    </r>
    <r>
      <rPr>
        <sz val="12"/>
        <color indexed="8"/>
        <rFont val="仿宋"/>
        <charset val="134"/>
      </rPr>
      <t>分，扣完为止；若出现虚列支出等情节严重的情况，可直接扣</t>
    </r>
    <r>
      <rPr>
        <sz val="12"/>
        <color indexed="8"/>
        <rFont val="Times New Roman"/>
        <charset val="134"/>
      </rPr>
      <t>4</t>
    </r>
    <r>
      <rPr>
        <sz val="12"/>
        <color indexed="8"/>
        <rFont val="仿宋"/>
        <charset val="134"/>
      </rPr>
      <t>分。</t>
    </r>
  </si>
  <si>
    <t>超范围使用项目资金，扣1分；
擅自调剂混用专项资金，扣1分；
费用支付不合理，扣1分。</t>
  </si>
  <si>
    <r>
      <rPr>
        <sz val="12"/>
        <rFont val="仿宋"/>
        <charset val="134"/>
      </rPr>
      <t>过
程（</t>
    </r>
    <r>
      <rPr>
        <sz val="12"/>
        <rFont val="Times New Roman"/>
        <charset val="134"/>
      </rPr>
      <t>25</t>
    </r>
    <r>
      <rPr>
        <sz val="12"/>
        <rFont val="仿宋"/>
        <charset val="134"/>
      </rPr>
      <t>分）</t>
    </r>
  </si>
  <si>
    <r>
      <rPr>
        <sz val="12"/>
        <color indexed="8"/>
        <rFont val="仿宋"/>
        <charset val="134"/>
      </rPr>
      <t xml:space="preserve">组织
实施
</t>
    </r>
    <r>
      <rPr>
        <sz val="12"/>
        <color indexed="8"/>
        <rFont val="Times New Roman"/>
        <charset val="134"/>
      </rPr>
      <t>11</t>
    </r>
    <r>
      <rPr>
        <sz val="12"/>
        <color indexed="8"/>
        <rFont val="仿宋"/>
        <charset val="134"/>
      </rPr>
      <t>分</t>
    </r>
  </si>
  <si>
    <r>
      <rPr>
        <sz val="12"/>
        <color indexed="8"/>
        <rFont val="仿宋"/>
        <charset val="134"/>
      </rPr>
      <t>管理制度
健全性</t>
    </r>
  </si>
  <si>
    <r>
      <rPr>
        <sz val="12"/>
        <color indexed="8"/>
        <rFont val="仿宋"/>
        <charset val="134"/>
      </rPr>
      <t>项目实施单位的财务和业务管理制度是否健全，用以反映和考核财务和业务管理制度对项目顺利实施的保障情况。</t>
    </r>
  </si>
  <si>
    <r>
      <rPr>
        <sz val="12"/>
        <color indexed="8"/>
        <rFont val="仿宋"/>
        <charset val="134"/>
      </rPr>
      <t>①是否已制定或具有相应的财务和业务管理制度（</t>
    </r>
    <r>
      <rPr>
        <sz val="12"/>
        <color indexed="8"/>
        <rFont val="Times New Roman"/>
        <charset val="134"/>
      </rPr>
      <t>2</t>
    </r>
    <r>
      <rPr>
        <sz val="12"/>
        <color indexed="8"/>
        <rFont val="仿宋"/>
        <charset val="134"/>
      </rPr>
      <t>分）；
②财务和业务管理制度是否合法、合规、完整（</t>
    </r>
    <r>
      <rPr>
        <sz val="12"/>
        <color indexed="8"/>
        <rFont val="Times New Roman"/>
        <charset val="134"/>
      </rPr>
      <t>2</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1</t>
    </r>
    <r>
      <rPr>
        <sz val="12"/>
        <color indexed="8"/>
        <rFont val="仿宋"/>
        <charset val="134"/>
      </rPr>
      <t>分，扣完为止。</t>
    </r>
  </si>
  <si>
    <t>管理制度不健全，扣2分；</t>
  </si>
  <si>
    <r>
      <rPr>
        <sz val="12"/>
        <color indexed="8"/>
        <rFont val="仿宋"/>
        <charset val="134"/>
      </rPr>
      <t>制度执行
有效性</t>
    </r>
  </si>
  <si>
    <r>
      <rPr>
        <sz val="12"/>
        <color indexed="8"/>
        <rFont val="仿宋"/>
        <charset val="134"/>
      </rPr>
      <t>项目实施是否符合相关管理规定，用以反映和考核相关管理制度的有效执行情况。</t>
    </r>
  </si>
  <si>
    <r>
      <rPr>
        <sz val="12"/>
        <color indexed="8"/>
        <rFont val="仿宋"/>
        <charset val="134"/>
      </rPr>
      <t>①是否遵守相关法律法规和相关管理规定（</t>
    </r>
    <r>
      <rPr>
        <sz val="12"/>
        <color indexed="8"/>
        <rFont val="Times New Roman"/>
        <charset val="134"/>
      </rPr>
      <t>3</t>
    </r>
    <r>
      <rPr>
        <sz val="12"/>
        <color indexed="8"/>
        <rFont val="仿宋"/>
        <charset val="134"/>
      </rPr>
      <t>分）；
②项目调整及支出调整手续是否完备（</t>
    </r>
    <r>
      <rPr>
        <sz val="12"/>
        <color indexed="8"/>
        <rFont val="Times New Roman"/>
        <charset val="134"/>
      </rPr>
      <t>1</t>
    </r>
    <r>
      <rPr>
        <sz val="12"/>
        <color indexed="8"/>
        <rFont val="仿宋"/>
        <charset val="134"/>
      </rPr>
      <t>分）；
③项目合同书、验收报告、技术鉴定等资料是否齐全并及时归档（</t>
    </r>
    <r>
      <rPr>
        <sz val="12"/>
        <color indexed="8"/>
        <rFont val="Times New Roman"/>
        <charset val="134"/>
      </rPr>
      <t>1.5</t>
    </r>
    <r>
      <rPr>
        <sz val="12"/>
        <color indexed="8"/>
        <rFont val="仿宋"/>
        <charset val="134"/>
      </rPr>
      <t>分）；
④项目实施的人员条件、场地设备、信息支撑等是否落实到位（</t>
    </r>
    <r>
      <rPr>
        <sz val="12"/>
        <color indexed="8"/>
        <rFont val="Times New Roman"/>
        <charset val="134"/>
      </rPr>
      <t>1.5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1</t>
    </r>
    <r>
      <rPr>
        <sz val="12"/>
        <color indexed="8"/>
        <rFont val="仿宋"/>
        <charset val="134"/>
      </rPr>
      <t>分，扣完为止。</t>
    </r>
  </si>
  <si>
    <t xml:space="preserve">合同签订不规范，扣1分；
先实施后补合同，扣1分；
档案资料不完善，扣1分；
</t>
  </si>
  <si>
    <r>
      <rPr>
        <sz val="12"/>
        <color indexed="8"/>
        <rFont val="仿宋"/>
        <charset val="134"/>
      </rPr>
      <t>产
出（</t>
    </r>
    <r>
      <rPr>
        <sz val="12"/>
        <color indexed="8"/>
        <rFont val="Times New Roman"/>
        <charset val="134"/>
      </rPr>
      <t>30</t>
    </r>
    <r>
      <rPr>
        <sz val="12"/>
        <color indexed="8"/>
        <rFont val="仿宋"/>
        <charset val="134"/>
      </rPr>
      <t>分）</t>
    </r>
  </si>
  <si>
    <r>
      <rPr>
        <sz val="12"/>
        <color indexed="8"/>
        <rFont val="仿宋"/>
        <charset val="134"/>
      </rPr>
      <t>产出数量</t>
    </r>
  </si>
  <si>
    <r>
      <rPr>
        <sz val="12"/>
        <color indexed="8"/>
        <rFont val="仿宋"/>
        <charset val="134"/>
      </rPr>
      <t>实际
完成率</t>
    </r>
  </si>
  <si>
    <r>
      <rPr>
        <sz val="12"/>
        <color indexed="8"/>
        <rFont val="仿宋"/>
        <charset val="134"/>
      </rPr>
      <t>项目实施的实际产出数与计划产出数的比率，用以反映和考核项目产出数量目标的实现程度。</t>
    </r>
  </si>
  <si>
    <t>①雪亮工程：新建智能化摄像头21个、更新改造智通化摄像头21个（3分）。目标完成计3分，每发现少新建或更新改造1个，扣0.5分，扣完为止。
②雪亮工程：建设视频储存库1个（1分）。目标完成计1分，未完成不得分。
③交通电子警察相关设备改造升级项目：抓拍机像素升级15台、更新改造卡口测速设备2处、重点路段新增便携式测速设备2套(4分）。目标完成计4分，每发现少新增或更新改造1台/处/套，扣0.5分，扣完为止。
④摩托车驾驶证理论考场建设项目：理论（科目一）考场建设1处（4分）。目标完成计4分，未完成不计分。</t>
  </si>
  <si>
    <r>
      <rPr>
        <sz val="12"/>
        <color indexed="8"/>
        <rFont val="仿宋"/>
        <charset val="134"/>
      </rPr>
      <t>产出质量</t>
    </r>
  </si>
  <si>
    <r>
      <rPr>
        <sz val="12"/>
        <color indexed="8"/>
        <rFont val="仿宋"/>
        <charset val="134"/>
      </rPr>
      <t>质量
达标率</t>
    </r>
  </si>
  <si>
    <r>
      <rPr>
        <sz val="12"/>
        <color indexed="8"/>
        <rFont val="仿宋"/>
        <charset val="134"/>
      </rPr>
      <t>项目完成的质量达标产出数与实际产出数的比率，用以反映和考核项目产出质量目标的实现程度。</t>
    </r>
  </si>
  <si>
    <t>①验收质量合格率100%（2分），目标达标计2分，不达标不得分。
②设备设施正常运转率100%（2分），目标达标计2分，不达标不得分。
③项目施工安全事故发生率100%（2分），目标达标计1分，不达标不得分。</t>
  </si>
  <si>
    <t>验收质量合格率未达标，扣2分；</t>
  </si>
  <si>
    <r>
      <rPr>
        <sz val="12"/>
        <color rgb="FF000000"/>
        <rFont val="宋体"/>
        <charset val="134"/>
      </rPr>
      <t>产</t>
    </r>
    <r>
      <rPr>
        <sz val="12"/>
        <color rgb="FF000000"/>
        <rFont val="Times New Roman"/>
        <charset val="134"/>
      </rPr>
      <t xml:space="preserve">
</t>
    </r>
    <r>
      <rPr>
        <sz val="12"/>
        <color rgb="FF000000"/>
        <rFont val="宋体"/>
        <charset val="134"/>
      </rPr>
      <t>出（</t>
    </r>
    <r>
      <rPr>
        <sz val="12"/>
        <color rgb="FF000000"/>
        <rFont val="Times New Roman"/>
        <charset val="134"/>
      </rPr>
      <t>30</t>
    </r>
    <r>
      <rPr>
        <sz val="12"/>
        <color rgb="FF000000"/>
        <rFont val="宋体"/>
        <charset val="134"/>
      </rPr>
      <t>分）</t>
    </r>
  </si>
  <si>
    <r>
      <rPr>
        <sz val="12"/>
        <color indexed="8"/>
        <rFont val="仿宋"/>
        <charset val="134"/>
      </rPr>
      <t>产出时效</t>
    </r>
  </si>
  <si>
    <r>
      <rPr>
        <sz val="12"/>
        <color indexed="8"/>
        <rFont val="仿宋"/>
        <charset val="134"/>
      </rPr>
      <t>完成
及时性</t>
    </r>
  </si>
  <si>
    <r>
      <rPr>
        <sz val="12"/>
        <color indexed="8"/>
        <rFont val="仿宋"/>
        <charset val="134"/>
      </rPr>
      <t>项目实际完成时间与计划完成时间的比较，用以反映和考核项目产出时效目标的实现程度。</t>
    </r>
  </si>
  <si>
    <t>①雪亮工程项目项目竣工验收工作是否及时完成（2分），目标按时完成计2分，未按时完成不得分。
②交通电子警察相关设备改造升级项目竣工验收工作是否及时完成（2分），目标按时完成计2分，未按时完成不得分。
③摩托车驾驶证理论考场建设项目竣工验收工作是否及时完成（2分），目标按时完成计2分，未按时完成不得分。</t>
  </si>
  <si>
    <t>“雪亮工程”未及时完工，扣2分；</t>
  </si>
  <si>
    <r>
      <rPr>
        <sz val="12"/>
        <color indexed="8"/>
        <rFont val="仿宋"/>
        <charset val="134"/>
      </rPr>
      <t>产出成本</t>
    </r>
  </si>
  <si>
    <r>
      <rPr>
        <sz val="12"/>
        <color indexed="8"/>
        <rFont val="仿宋"/>
        <charset val="134"/>
      </rPr>
      <t>成本
节约率</t>
    </r>
  </si>
  <si>
    <r>
      <rPr>
        <sz val="12"/>
        <color indexed="8"/>
        <rFont val="仿宋"/>
        <charset val="134"/>
      </rPr>
      <t>完成项目计划工作目标的实际节约成本与计划成本的比率，用以反映和考核项目的成本节约程度。</t>
    </r>
  </si>
  <si>
    <r>
      <rPr>
        <sz val="12"/>
        <color rgb="FF000000"/>
        <rFont val="仿宋"/>
        <charset val="134"/>
      </rPr>
      <t>①成本节约率（3分），成本节约率≧</t>
    </r>
    <r>
      <rPr>
        <sz val="12"/>
        <color rgb="FF000000"/>
        <rFont val="Times New Roman"/>
        <charset val="134"/>
      </rPr>
      <t>0</t>
    </r>
    <r>
      <rPr>
        <sz val="12"/>
        <color rgb="FF000000"/>
        <rFont val="仿宋"/>
        <charset val="134"/>
      </rPr>
      <t>计3分，每降低</t>
    </r>
    <r>
      <rPr>
        <sz val="12"/>
        <color rgb="FF000000"/>
        <rFont val="Times New Roman"/>
        <charset val="134"/>
      </rPr>
      <t>5%</t>
    </r>
    <r>
      <rPr>
        <sz val="12"/>
        <color rgb="FF000000"/>
        <rFont val="仿宋"/>
        <charset val="134"/>
      </rPr>
      <t>扣1分，扣完为止。
②各项成本支出是否规范合理（</t>
    </r>
    <r>
      <rPr>
        <sz val="12"/>
        <color rgb="FF000000"/>
        <rFont val="Times New Roman"/>
        <charset val="134"/>
      </rPr>
      <t>3</t>
    </r>
    <r>
      <rPr>
        <sz val="12"/>
        <color rgb="FF000000"/>
        <rFont val="仿宋"/>
        <charset val="134"/>
      </rPr>
      <t>分），每发现</t>
    </r>
    <r>
      <rPr>
        <sz val="12"/>
        <color rgb="FF000000"/>
        <rFont val="Times New Roman"/>
        <charset val="134"/>
      </rPr>
      <t>1</t>
    </r>
    <r>
      <rPr>
        <sz val="12"/>
        <color rgb="FF000000"/>
        <rFont val="仿宋"/>
        <charset val="134"/>
      </rPr>
      <t>起浪费或控制不严的情况扣1分，扣完为止。</t>
    </r>
  </si>
  <si>
    <r>
      <rPr>
        <sz val="12"/>
        <color indexed="8"/>
        <rFont val="仿宋"/>
        <charset val="134"/>
      </rPr>
      <t>效
益
（</t>
    </r>
    <r>
      <rPr>
        <sz val="12"/>
        <color indexed="8"/>
        <rFont val="Times New Roman"/>
        <charset val="134"/>
      </rPr>
      <t>30</t>
    </r>
    <r>
      <rPr>
        <sz val="12"/>
        <color indexed="8"/>
        <rFont val="仿宋"/>
        <charset val="134"/>
      </rPr>
      <t>分）　</t>
    </r>
  </si>
  <si>
    <r>
      <rPr>
        <sz val="12"/>
        <color indexed="8"/>
        <rFont val="仿宋"/>
        <charset val="134"/>
      </rPr>
      <t>项目效益　</t>
    </r>
  </si>
  <si>
    <r>
      <rPr>
        <sz val="12"/>
        <color indexed="8"/>
        <rFont val="仿宋"/>
        <charset val="134"/>
      </rPr>
      <t>实施效益</t>
    </r>
  </si>
  <si>
    <r>
      <rPr>
        <sz val="12"/>
        <color indexed="8"/>
        <rFont val="仿宋"/>
        <charset val="134"/>
      </rPr>
      <t>项目实施所产生的效益。</t>
    </r>
  </si>
  <si>
    <r>
      <rPr>
        <sz val="12"/>
        <color rgb="FF000000"/>
        <rFont val="仿宋"/>
        <charset val="134"/>
      </rPr>
      <t>①提升辖区居民安全感（7分）。根据效益实现程度确定得分，效益明显计</t>
    </r>
    <r>
      <rPr>
        <sz val="12"/>
        <color rgb="FF000000"/>
        <rFont val="Times New Roman"/>
        <charset val="134"/>
      </rPr>
      <t>100%</t>
    </r>
    <r>
      <rPr>
        <sz val="12"/>
        <color rgb="FF000000"/>
        <rFont val="仿宋"/>
        <charset val="134"/>
      </rPr>
      <t>，较明显计</t>
    </r>
    <r>
      <rPr>
        <sz val="12"/>
        <color rgb="FF000000"/>
        <rFont val="Times New Roman"/>
        <charset val="134"/>
      </rPr>
      <t>80%</t>
    </r>
    <r>
      <rPr>
        <sz val="12"/>
        <color rgb="FF000000"/>
        <rFont val="仿宋"/>
        <charset val="134"/>
      </rPr>
      <t>、一般计</t>
    </r>
    <r>
      <rPr>
        <sz val="12"/>
        <color rgb="FF000000"/>
        <rFont val="Times New Roman"/>
        <charset val="134"/>
      </rPr>
      <t>60%</t>
    </r>
    <r>
      <rPr>
        <sz val="12"/>
        <color rgb="FF000000"/>
        <rFont val="仿宋"/>
        <charset val="134"/>
      </rPr>
      <t>、未实现计</t>
    </r>
    <r>
      <rPr>
        <sz val="12"/>
        <color rgb="FF000000"/>
        <rFont val="Times New Roman"/>
        <charset val="134"/>
      </rPr>
      <t>0%</t>
    </r>
    <r>
      <rPr>
        <sz val="12"/>
        <color rgb="FF000000"/>
        <rFont val="仿宋"/>
        <charset val="134"/>
      </rPr>
      <t>。
②优化综合治理能力（8分）。根据效益实现程度确定得分，效益明显计100%，较明显计80%、一般计60%、未实现计0%。
③杜绝摩托车无证驾驶，减少交通事故（7分）。根据效益实现程度确定得分，效益明显计100%，较明显计80%、一般计60%、未实现计0%。</t>
    </r>
  </si>
  <si>
    <t>提升辖区居民安全感效益未完全实现，扣2分；杜绝摩托车无证驾驶效益未完全实现，扣2分；</t>
  </si>
  <si>
    <r>
      <rPr>
        <sz val="12"/>
        <color indexed="8"/>
        <rFont val="仿宋"/>
        <charset val="134"/>
      </rPr>
      <t>满意度</t>
    </r>
  </si>
  <si>
    <r>
      <rPr>
        <sz val="12"/>
        <color indexed="8"/>
        <rFont val="仿宋"/>
        <charset val="134"/>
      </rPr>
      <t>社会公众或服务对象对项目实施效果的满意程度。</t>
    </r>
  </si>
  <si>
    <r>
      <rPr>
        <sz val="12"/>
        <color rgb="FF000000"/>
        <rFont val="仿宋"/>
        <charset val="134"/>
      </rPr>
      <t>社会公众满意度，根据调查问卷结果计分（8分）。满意度</t>
    </r>
    <r>
      <rPr>
        <sz val="12"/>
        <color rgb="FF000000"/>
        <rFont val="Times New Roman"/>
        <charset val="134"/>
      </rPr>
      <t>90%</t>
    </r>
    <r>
      <rPr>
        <sz val="12"/>
        <color rgb="FF000000"/>
        <rFont val="仿宋"/>
        <charset val="134"/>
      </rPr>
      <t>（含）以上计8分</t>
    </r>
    <r>
      <rPr>
        <sz val="12"/>
        <color rgb="FF000000"/>
        <rFont val="Times New Roman"/>
        <charset val="134"/>
      </rPr>
      <t>,</t>
    </r>
    <r>
      <rPr>
        <sz val="12"/>
        <color rgb="FF000000"/>
        <rFont val="仿宋"/>
        <charset val="134"/>
      </rPr>
      <t>满意度</t>
    </r>
    <r>
      <rPr>
        <sz val="12"/>
        <color rgb="FF000000"/>
        <rFont val="Times New Roman"/>
        <charset val="134"/>
      </rPr>
      <t>80%</t>
    </r>
    <r>
      <rPr>
        <sz val="12"/>
        <color rgb="FF000000"/>
        <rFont val="仿宋"/>
        <charset val="134"/>
      </rPr>
      <t>（含）</t>
    </r>
    <r>
      <rPr>
        <sz val="12"/>
        <color rgb="FF000000"/>
        <rFont val="Times New Roman"/>
        <charset val="134"/>
      </rPr>
      <t>-90%</t>
    </r>
    <r>
      <rPr>
        <sz val="12"/>
        <color rgb="FF000000"/>
        <rFont val="仿宋"/>
        <charset val="134"/>
      </rPr>
      <t>计6分</t>
    </r>
    <r>
      <rPr>
        <sz val="12"/>
        <color rgb="FF000000"/>
        <rFont val="Times New Roman"/>
        <charset val="134"/>
      </rPr>
      <t>;</t>
    </r>
    <r>
      <rPr>
        <sz val="12"/>
        <color rgb="FF000000"/>
        <rFont val="仿宋"/>
        <charset val="134"/>
      </rPr>
      <t>满意度70</t>
    </r>
    <r>
      <rPr>
        <sz val="12"/>
        <color rgb="FF000000"/>
        <rFont val="Times New Roman"/>
        <charset val="134"/>
      </rPr>
      <t>%</t>
    </r>
    <r>
      <rPr>
        <sz val="12"/>
        <color rgb="FF000000"/>
        <rFont val="仿宋"/>
        <charset val="134"/>
      </rPr>
      <t>（含）</t>
    </r>
    <r>
      <rPr>
        <sz val="12"/>
        <color rgb="FF000000"/>
        <rFont val="Times New Roman"/>
        <charset val="134"/>
      </rPr>
      <t>-80%</t>
    </r>
    <r>
      <rPr>
        <sz val="12"/>
        <color rgb="FF000000"/>
        <rFont val="仿宋"/>
        <charset val="134"/>
      </rPr>
      <t>计4分</t>
    </r>
    <r>
      <rPr>
        <sz val="12"/>
        <color rgb="FF000000"/>
        <rFont val="Times New Roman"/>
        <charset val="134"/>
      </rPr>
      <t>;70%</t>
    </r>
    <r>
      <rPr>
        <sz val="12"/>
        <color rgb="FF000000"/>
        <rFont val="仿宋"/>
        <charset val="134"/>
      </rPr>
      <t xml:space="preserve">以下不计分。
</t>
    </r>
  </si>
  <si>
    <t>满意度81.24%，扣2分；</t>
  </si>
  <si>
    <r>
      <rPr>
        <sz val="12"/>
        <color rgb="FF000000"/>
        <rFont val="仿宋"/>
        <charset val="134"/>
      </rPr>
      <t>合计</t>
    </r>
  </si>
  <si>
    <r>
      <rPr>
        <sz val="12"/>
        <rFont val="仿宋"/>
        <charset val="134"/>
      </rPr>
      <t>注：项目评价指标体系以《财政部关于印发</t>
    </r>
    <r>
      <rPr>
        <sz val="12"/>
        <rFont val="Times New Roman"/>
        <charset val="134"/>
      </rPr>
      <t>&lt;</t>
    </r>
    <r>
      <rPr>
        <sz val="12"/>
        <rFont val="仿宋"/>
        <charset val="134"/>
      </rPr>
      <t>项目支出绩效评价管理办法</t>
    </r>
    <r>
      <rPr>
        <sz val="12"/>
        <rFont val="Times New Roman"/>
        <charset val="134"/>
      </rPr>
      <t>&gt;</t>
    </r>
    <r>
      <rPr>
        <sz val="12"/>
        <rFont val="仿宋"/>
        <charset val="134"/>
      </rPr>
      <t>的通知（财预〔</t>
    </r>
    <r>
      <rPr>
        <sz val="12"/>
        <rFont val="Times New Roman"/>
        <charset val="134"/>
      </rPr>
      <t>2020</t>
    </r>
    <r>
      <rPr>
        <sz val="12"/>
        <rFont val="仿宋"/>
        <charset val="134"/>
      </rPr>
      <t>〕</t>
    </r>
    <r>
      <rPr>
        <sz val="12"/>
        <rFont val="Times New Roman"/>
        <charset val="134"/>
      </rPr>
      <t>10</t>
    </r>
    <r>
      <rPr>
        <sz val="12"/>
        <rFont val="仿宋"/>
        <charset val="134"/>
      </rPr>
      <t>号）为基础；根据项目特性，将套取项目资金和存在重大违纪违规行为作为否决性指标，当项目存在相关情况时，评价等级直接调整为“差”。</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</si>
</sst>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9">
    <font>
      <sz val="12"/>
      <name val="宋体"/>
      <charset val="134"/>
    </font>
    <font>
      <sz val="12"/>
      <name val="黑体"/>
      <charset val="134"/>
    </font>
    <font>
      <sz val="20"/>
      <color rgb="FF000000"/>
      <name val="方正小标宋简体"/>
      <charset val="134"/>
    </font>
    <font>
      <sz val="12"/>
      <color rgb="FF000000"/>
      <name val="黑体"/>
      <charset val="134"/>
    </font>
    <font>
      <sz val="12"/>
      <color rgb="FF000000"/>
      <name val="Times New Roman"/>
      <charset val="134"/>
    </font>
    <font>
      <sz val="12"/>
      <color indexed="8"/>
      <name val="Times New Roman"/>
      <charset val="134"/>
    </font>
    <font>
      <sz val="12"/>
      <name val="Times New Roman"/>
      <charset val="134"/>
    </font>
    <font>
      <sz val="12"/>
      <color rgb="FF000000"/>
      <name val="仿宋"/>
      <charset val="134"/>
    </font>
    <font>
      <sz val="12"/>
      <color rgb="FF000000"/>
      <name val="宋体"/>
      <charset val="134"/>
    </font>
    <font>
      <sz val="12"/>
      <name val="仿宋"/>
      <charset val="134"/>
    </font>
    <font>
      <sz val="18"/>
      <name val="Times New Roman"/>
      <charset val="134"/>
    </font>
    <font>
      <sz val="12"/>
      <name val="Times New Roman"/>
      <charset val="0"/>
    </font>
    <font>
      <sz val="12"/>
      <name val="黑体"/>
      <charset val="0"/>
    </font>
    <font>
      <sz val="20"/>
      <name val="Times New Roman"/>
      <charset val="134"/>
    </font>
    <font>
      <sz val="20"/>
      <name val="Times New Roman"/>
      <charset val="0"/>
    </font>
    <font>
      <sz val="12"/>
      <name val="仿宋"/>
      <charset val="0"/>
    </font>
    <font>
      <sz val="12"/>
      <name val="宋体"/>
      <charset val="0"/>
    </font>
    <font>
      <sz val="11"/>
      <color theme="1"/>
      <name val="宋体"/>
      <charset val="134"/>
      <scheme val="minor"/>
    </font>
    <font>
      <sz val="12"/>
      <color theme="1"/>
      <name val="黑体"/>
      <charset val="134"/>
    </font>
    <font>
      <sz val="11"/>
      <color theme="1"/>
      <name val="仿宋"/>
      <charset val="134"/>
    </font>
    <font>
      <sz val="11"/>
      <color theme="1"/>
      <name val="Times New Roman"/>
      <charset val="134"/>
    </font>
    <font>
      <sz val="20"/>
      <color theme="1"/>
      <name val="方正小标宋简体"/>
      <charset val="134"/>
    </font>
    <font>
      <sz val="12"/>
      <color theme="1"/>
      <name val="仿宋"/>
      <charset val="134"/>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name val="宋体"/>
      <charset val="134"/>
    </font>
    <font>
      <sz val="11"/>
      <color indexed="8"/>
      <name val="宋体"/>
      <charset val="134"/>
    </font>
    <font>
      <sz val="12"/>
      <color indexed="8"/>
      <name val="仿宋"/>
      <charset val="134"/>
    </font>
    <font>
      <sz val="18"/>
      <name val="方正小标宋简体"/>
      <charset val="134"/>
    </font>
    <font>
      <sz val="20"/>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17" fillId="0" borderId="0" applyFont="0" applyFill="0" applyBorder="0" applyAlignment="0" applyProtection="0">
      <alignment vertical="center"/>
    </xf>
    <xf numFmtId="9" fontId="0"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2" borderId="9"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1" fillId="0" borderId="0" applyNumberFormat="0" applyFill="0" applyBorder="0" applyAlignment="0" applyProtection="0">
      <alignment vertical="center"/>
    </xf>
    <xf numFmtId="0" fontId="32" fillId="3" borderId="12" applyNumberFormat="0" applyAlignment="0" applyProtection="0">
      <alignment vertical="center"/>
    </xf>
    <xf numFmtId="0" fontId="33" fillId="4" borderId="13" applyNumberFormat="0" applyAlignment="0" applyProtection="0">
      <alignment vertical="center"/>
    </xf>
    <xf numFmtId="0" fontId="34" fillId="4" borderId="12" applyNumberFormat="0" applyAlignment="0" applyProtection="0">
      <alignment vertical="center"/>
    </xf>
    <xf numFmtId="0" fontId="35" fillId="5" borderId="14" applyNumberFormat="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1" fillId="32" borderId="0" applyNumberFormat="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17" fillId="0" borderId="0">
      <alignment vertical="center"/>
    </xf>
    <xf numFmtId="0" fontId="43" fillId="0" borderId="0" applyNumberFormat="0" applyFill="0" applyBorder="0">
      <alignment vertical="center"/>
    </xf>
    <xf numFmtId="9" fontId="17" fillId="0" borderId="0" applyFont="0" applyFill="0" applyBorder="0" applyAlignment="0" applyProtection="0">
      <alignment vertical="center"/>
    </xf>
    <xf numFmtId="0" fontId="44" fillId="0" borderId="0">
      <alignment vertical="center"/>
    </xf>
    <xf numFmtId="0" fontId="45" fillId="0" borderId="0">
      <alignment vertical="center"/>
    </xf>
    <xf numFmtId="0" fontId="17" fillId="0" borderId="0">
      <alignment vertical="center"/>
    </xf>
    <xf numFmtId="0" fontId="45" fillId="0" borderId="0">
      <alignment vertical="center"/>
    </xf>
    <xf numFmtId="0" fontId="45" fillId="0" borderId="0">
      <alignment vertical="center"/>
    </xf>
    <xf numFmtId="43" fontId="17" fillId="0" borderId="0" applyFont="0" applyFill="0" applyBorder="0" applyAlignment="0" applyProtection="0">
      <alignment vertical="center"/>
    </xf>
    <xf numFmtId="0" fontId="17" fillId="0" borderId="0">
      <alignment vertical="center"/>
    </xf>
    <xf numFmtId="43" fontId="17" fillId="0" borderId="0" applyFont="0" applyFill="0" applyBorder="0" applyAlignment="0" applyProtection="0">
      <alignment vertical="center"/>
    </xf>
    <xf numFmtId="43" fontId="17" fillId="0" borderId="0" applyFont="0" applyFill="0" applyBorder="0" applyAlignment="0" applyProtection="0">
      <alignment vertical="center"/>
    </xf>
    <xf numFmtId="0" fontId="17" fillId="0" borderId="0">
      <alignment vertical="center"/>
    </xf>
  </cellStyleXfs>
  <cellXfs count="90">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center" vertical="center"/>
    </xf>
    <xf numFmtId="10" fontId="0" fillId="0" borderId="0" xfId="3" applyNumberFormat="1"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0" xfId="0" applyFont="1" applyFill="1" applyAlignment="1">
      <alignment horizontal="left" vertical="center" wrapText="1"/>
    </xf>
    <xf numFmtId="0" fontId="6" fillId="0" borderId="0" xfId="0" applyFont="1" applyFill="1" applyAlignment="1">
      <alignment horizontal="left" vertical="center" wrapText="1"/>
    </xf>
    <xf numFmtId="10" fontId="1" fillId="0" borderId="0" xfId="3" applyNumberFormat="1" applyFont="1" applyFill="1">
      <alignment vertical="center"/>
    </xf>
    <xf numFmtId="0" fontId="9" fillId="0" borderId="1" xfId="0" applyFont="1" applyFill="1" applyBorder="1" applyAlignment="1">
      <alignment vertical="center" wrapText="1"/>
    </xf>
    <xf numFmtId="10" fontId="9" fillId="0" borderId="1" xfId="0" applyNumberFormat="1" applyFont="1" applyFill="1" applyBorder="1" applyAlignment="1">
      <alignment vertical="center" wrapText="1"/>
    </xf>
    <xf numFmtId="0" fontId="6" fillId="0" borderId="1" xfId="0" applyFont="1" applyFill="1" applyBorder="1">
      <alignment vertical="center"/>
    </xf>
    <xf numFmtId="2" fontId="0" fillId="0" borderId="0" xfId="0" applyNumberFormat="1" applyFill="1">
      <alignment vertical="center"/>
    </xf>
    <xf numFmtId="43" fontId="0" fillId="0" borderId="0" xfId="1" applyFont="1" applyFill="1">
      <alignment vertical="center"/>
    </xf>
    <xf numFmtId="0" fontId="6" fillId="0" borderId="0" xfId="0" applyFont="1" applyFill="1">
      <alignment vertical="center"/>
    </xf>
    <xf numFmtId="0" fontId="9" fillId="0" borderId="0" xfId="0" applyFont="1" applyFill="1">
      <alignment vertical="center"/>
    </xf>
    <xf numFmtId="0" fontId="6" fillId="0" borderId="0" xfId="0" applyFont="1" applyFill="1" applyAlignment="1">
      <alignment horizontal="center" vertical="center"/>
    </xf>
    <xf numFmtId="0" fontId="1" fillId="0" borderId="0" xfId="0" applyFont="1" applyFill="1" applyAlignment="1">
      <alignment horizontal="left" vertical="center"/>
    </xf>
    <xf numFmtId="0" fontId="10" fillId="0" borderId="5" xfId="0" applyFont="1" applyFill="1" applyBorder="1" applyAlignment="1">
      <alignment horizontal="center" vertical="center"/>
    </xf>
    <xf numFmtId="0" fontId="6" fillId="0" borderId="1" xfId="54" applyFont="1" applyFill="1" applyBorder="1" applyAlignment="1">
      <alignment horizontal="center" vertical="center"/>
    </xf>
    <xf numFmtId="0" fontId="6" fillId="0" borderId="1" xfId="54" applyFont="1" applyFill="1" applyBorder="1" applyAlignment="1">
      <alignment horizontal="center" vertical="center" wrapText="1"/>
    </xf>
    <xf numFmtId="0" fontId="9" fillId="0" borderId="1" xfId="0" applyFont="1" applyFill="1" applyBorder="1">
      <alignment vertical="center"/>
    </xf>
    <xf numFmtId="0" fontId="0" fillId="0" borderId="1" xfId="0" applyFont="1" applyFill="1" applyBorder="1" applyAlignment="1">
      <alignment horizontal="center" vertical="center"/>
    </xf>
    <xf numFmtId="0" fontId="9" fillId="0" borderId="1" xfId="0" applyFont="1" applyFill="1" applyBorder="1" applyAlignment="1">
      <alignment horizontal="center" vertical="center"/>
    </xf>
    <xf numFmtId="9" fontId="9"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Fill="1">
      <alignment vertical="center"/>
    </xf>
    <xf numFmtId="10" fontId="9"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xf>
    <xf numFmtId="0" fontId="0" fillId="0" borderId="0" xfId="0" applyFont="1" applyFill="1" applyAlignment="1">
      <alignment horizontal="center" vertical="center" wrapText="1"/>
    </xf>
    <xf numFmtId="0" fontId="6" fillId="0" borderId="1" xfId="0" applyFont="1" applyFill="1" applyBorder="1" applyAlignment="1">
      <alignment horizontal="left" vertical="center"/>
    </xf>
    <xf numFmtId="0" fontId="6" fillId="0" borderId="0" xfId="0" applyFont="1" applyFill="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3"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3" fontId="11" fillId="0" borderId="1" xfId="1" applyFont="1" applyFill="1" applyBorder="1" applyAlignment="1">
      <alignment horizontal="center" vertical="center" wrapText="1"/>
    </xf>
    <xf numFmtId="0" fontId="11"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43" fontId="16" fillId="0" borderId="1" xfId="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11" fillId="0" borderId="2" xfId="0" applyFont="1" applyFill="1" applyBorder="1" applyAlignment="1">
      <alignment horizontal="center" vertical="center" wrapText="1"/>
    </xf>
    <xf numFmtId="43" fontId="15" fillId="0" borderId="1" xfId="1" applyFont="1" applyFill="1" applyBorder="1" applyAlignment="1">
      <alignment horizontal="center" vertical="center" wrapText="1"/>
    </xf>
    <xf numFmtId="43" fontId="11" fillId="0" borderId="1" xfId="0" applyNumberFormat="1" applyFont="1" applyFill="1" applyBorder="1" applyAlignment="1">
      <alignment horizontal="center" vertical="center" wrapText="1"/>
    </xf>
    <xf numFmtId="0" fontId="17" fillId="0" borderId="0" xfId="0" applyFont="1" applyFill="1" applyAlignment="1"/>
    <xf numFmtId="0" fontId="18" fillId="0" borderId="0" xfId="0" applyFont="1" applyFill="1" applyAlignment="1"/>
    <xf numFmtId="0" fontId="19" fillId="0" borderId="0" xfId="0" applyFont="1" applyFill="1" applyAlignment="1"/>
    <xf numFmtId="0" fontId="6" fillId="0" borderId="0" xfId="0" applyFont="1" applyAlignment="1">
      <alignment horizontal="center" vertical="center"/>
    </xf>
    <xf numFmtId="0" fontId="6" fillId="0" borderId="0" xfId="0" applyFont="1">
      <alignment vertical="center"/>
    </xf>
    <xf numFmtId="0" fontId="18"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43" fontId="19" fillId="0" borderId="0" xfId="1" applyFont="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43" fontId="19" fillId="0" borderId="0" xfId="1" applyFont="1" applyAlignment="1">
      <alignment horizontal="right" vertical="center"/>
    </xf>
    <xf numFmtId="0" fontId="23" fillId="0" borderId="1" xfId="0" applyFont="1" applyFill="1" applyBorder="1" applyAlignment="1">
      <alignment horizontal="center" vertical="center"/>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6" xfId="50"/>
    <cellStyle name="常规 5 2" xfId="51"/>
    <cellStyle name="常规 12" xfId="52"/>
    <cellStyle name="百分比 2 2" xfId="53"/>
    <cellStyle name="常规 16" xfId="54"/>
    <cellStyle name="常规 2 2" xfId="55"/>
    <cellStyle name="常规 2" xfId="56"/>
    <cellStyle name="常规 3" xfId="57"/>
    <cellStyle name="常规 4" xfId="58"/>
    <cellStyle name="千位分隔 2" xfId="59"/>
    <cellStyle name="常规 5" xfId="60"/>
    <cellStyle name="千位分隔 3" xfId="61"/>
    <cellStyle name="千位分隔 2 2" xfId="62"/>
    <cellStyle name="常规 11" xfId="6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view="pageBreakPreview" zoomScaleNormal="85" workbookViewId="0">
      <selection activeCell="C30" sqref="C30"/>
    </sheetView>
  </sheetViews>
  <sheetFormatPr defaultColWidth="9" defaultRowHeight="15.75" outlineLevelCol="3"/>
  <cols>
    <col min="1" max="1" width="11.4666666666667" style="76" customWidth="1"/>
    <col min="2" max="2" width="33.5166666666667" style="77" customWidth="1"/>
    <col min="3" max="3" width="34.4083333333333" style="77" customWidth="1"/>
    <col min="4" max="4" width="39.85" style="77" customWidth="1"/>
    <col min="5" max="5" width="9.375" style="77"/>
    <col min="6" max="16384" width="9" style="77"/>
  </cols>
  <sheetData>
    <row r="1" s="73" customFormat="1" ht="15" spans="1:4">
      <c r="A1" s="78" t="s">
        <v>0</v>
      </c>
      <c r="B1" s="79"/>
      <c r="C1" s="79"/>
      <c r="D1" s="79"/>
    </row>
    <row r="2" s="73" customFormat="1" ht="29.25" customHeight="1" spans="1:4">
      <c r="A2" s="80" t="s">
        <v>1</v>
      </c>
      <c r="B2" s="80"/>
      <c r="C2" s="80"/>
      <c r="D2" s="80"/>
    </row>
    <row r="3" s="73" customFormat="1" ht="25.5" customHeight="1" spans="1:4">
      <c r="A3" s="79"/>
      <c r="B3" s="79"/>
      <c r="C3" s="79"/>
      <c r="D3" s="88" t="s">
        <v>2</v>
      </c>
    </row>
    <row r="4" s="74" customFormat="1" ht="57" customHeight="1" spans="1:4">
      <c r="A4" s="82" t="s">
        <v>3</v>
      </c>
      <c r="B4" s="82" t="s">
        <v>4</v>
      </c>
      <c r="C4" s="83" t="s">
        <v>5</v>
      </c>
      <c r="D4" s="82" t="s">
        <v>6</v>
      </c>
    </row>
    <row r="5" s="75" customFormat="1" ht="40" customHeight="1" spans="1:4">
      <c r="A5" s="84">
        <v>1</v>
      </c>
      <c r="B5" s="84" t="s">
        <v>7</v>
      </c>
      <c r="C5" s="85">
        <v>2028745</v>
      </c>
      <c r="D5" s="84"/>
    </row>
    <row r="6" s="75" customFormat="1" ht="40" customHeight="1" spans="1:4">
      <c r="A6" s="84">
        <v>3</v>
      </c>
      <c r="B6" s="84" t="s">
        <v>8</v>
      </c>
      <c r="C6" s="85">
        <v>2028745</v>
      </c>
      <c r="D6" s="84"/>
    </row>
    <row r="7" s="75" customFormat="1" ht="40" customHeight="1" spans="1:4">
      <c r="A7" s="84">
        <v>4</v>
      </c>
      <c r="B7" s="84" t="s">
        <v>9</v>
      </c>
      <c r="C7" s="86">
        <f>C8+C9</f>
        <v>2028745</v>
      </c>
      <c r="D7" s="87"/>
    </row>
    <row r="8" s="75" customFormat="1" ht="40" customHeight="1" spans="1:4">
      <c r="A8" s="89" t="s">
        <v>10</v>
      </c>
      <c r="B8" s="84" t="s">
        <v>11</v>
      </c>
      <c r="C8" s="86">
        <v>812022.25</v>
      </c>
      <c r="D8" s="87"/>
    </row>
    <row r="9" s="75" customFormat="1" ht="40" customHeight="1" spans="1:4">
      <c r="A9" s="89" t="s">
        <v>12</v>
      </c>
      <c r="B9" s="84" t="s">
        <v>13</v>
      </c>
      <c r="C9" s="86">
        <v>1216722.75</v>
      </c>
      <c r="D9" s="87"/>
    </row>
    <row r="10" s="75" customFormat="1" ht="40" customHeight="1" spans="1:4">
      <c r="A10" s="84">
        <v>5</v>
      </c>
      <c r="B10" s="84" t="s">
        <v>14</v>
      </c>
      <c r="C10" s="86">
        <f>C6-C7</f>
        <v>0</v>
      </c>
      <c r="D10" s="87"/>
    </row>
  </sheetData>
  <mergeCells count="1">
    <mergeCell ref="A2:D2"/>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view="pageBreakPreview" zoomScaleNormal="85" workbookViewId="0">
      <selection activeCell="L25" sqref="L25"/>
    </sheetView>
  </sheetViews>
  <sheetFormatPr defaultColWidth="9" defaultRowHeight="15.75" outlineLevelRow="7" outlineLevelCol="7"/>
  <cols>
    <col min="1" max="1" width="9" style="76"/>
    <col min="2" max="2" width="13.8166666666667" style="77" customWidth="1"/>
    <col min="3" max="7" width="15.8833333333333" style="77" customWidth="1"/>
    <col min="8" max="8" width="20.4333333333333" style="77" customWidth="1"/>
    <col min="9" max="9" width="9.375" style="77"/>
    <col min="10" max="16384" width="9" style="77"/>
  </cols>
  <sheetData>
    <row r="1" s="73" customFormat="1" ht="15" spans="1:8">
      <c r="A1" s="78" t="s">
        <v>15</v>
      </c>
      <c r="B1" s="79"/>
      <c r="C1" s="79"/>
      <c r="D1" s="79"/>
      <c r="E1" s="79"/>
      <c r="F1" s="79"/>
      <c r="G1" s="79"/>
      <c r="H1" s="79"/>
    </row>
    <row r="2" s="73" customFormat="1" ht="29.25" customHeight="1" spans="1:8">
      <c r="A2" s="80" t="s">
        <v>16</v>
      </c>
      <c r="B2" s="80"/>
      <c r="C2" s="80"/>
      <c r="D2" s="80"/>
      <c r="E2" s="80"/>
      <c r="F2" s="80"/>
      <c r="G2" s="80"/>
      <c r="H2" s="80"/>
    </row>
    <row r="3" s="73" customFormat="1" ht="25.5" customHeight="1" spans="1:8">
      <c r="A3" s="79"/>
      <c r="B3" s="79"/>
      <c r="C3" s="79"/>
      <c r="D3" s="79"/>
      <c r="E3" s="79"/>
      <c r="F3" s="79"/>
      <c r="G3" s="79"/>
      <c r="H3" s="81" t="s">
        <v>2</v>
      </c>
    </row>
    <row r="4" s="74" customFormat="1" ht="57" customHeight="1" spans="1:8">
      <c r="A4" s="82" t="s">
        <v>3</v>
      </c>
      <c r="B4" s="82" t="s">
        <v>4</v>
      </c>
      <c r="C4" s="83" t="s">
        <v>17</v>
      </c>
      <c r="D4" s="83" t="s">
        <v>18</v>
      </c>
      <c r="E4" s="83" t="s">
        <v>19</v>
      </c>
      <c r="F4" s="83" t="s">
        <v>20</v>
      </c>
      <c r="G4" s="82" t="s">
        <v>21</v>
      </c>
      <c r="H4" s="82" t="s">
        <v>6</v>
      </c>
    </row>
    <row r="5" s="75" customFormat="1" ht="33.95" customHeight="1" spans="1:8">
      <c r="A5" s="84">
        <v>1</v>
      </c>
      <c r="B5" s="84" t="s">
        <v>7</v>
      </c>
      <c r="C5" s="85">
        <v>865465</v>
      </c>
      <c r="D5" s="85">
        <v>735280</v>
      </c>
      <c r="E5" s="85">
        <v>428000</v>
      </c>
      <c r="F5" s="85">
        <v>0</v>
      </c>
      <c r="G5" s="86">
        <f>E5+C5+D5+F5</f>
        <v>2028745</v>
      </c>
      <c r="H5" s="84"/>
    </row>
    <row r="6" s="75" customFormat="1" ht="33.95" customHeight="1" spans="1:8">
      <c r="A6" s="84">
        <v>3</v>
      </c>
      <c r="B6" s="84" t="s">
        <v>8</v>
      </c>
      <c r="C6" s="85">
        <v>865465</v>
      </c>
      <c r="D6" s="85">
        <v>735280</v>
      </c>
      <c r="E6" s="85">
        <v>428000</v>
      </c>
      <c r="F6" s="85">
        <v>0</v>
      </c>
      <c r="G6" s="86">
        <f>E6+C6+D6+F6</f>
        <v>2028745</v>
      </c>
      <c r="H6" s="84"/>
    </row>
    <row r="7" s="75" customFormat="1" ht="34" customHeight="1" spans="1:8">
      <c r="A7" s="84">
        <v>4</v>
      </c>
      <c r="B7" s="84" t="s">
        <v>9</v>
      </c>
      <c r="C7" s="86">
        <f>779722.25-7280</f>
        <v>772442.25</v>
      </c>
      <c r="D7" s="85">
        <f>728000+7280</f>
        <v>735280</v>
      </c>
      <c r="E7" s="86">
        <v>427265</v>
      </c>
      <c r="F7" s="86">
        <v>93757.75</v>
      </c>
      <c r="G7" s="86">
        <f>E7+C7+D7+F7</f>
        <v>2028745</v>
      </c>
      <c r="H7" s="87"/>
    </row>
    <row r="8" s="75" customFormat="1" ht="69" customHeight="1" spans="1:8">
      <c r="A8" s="84">
        <v>5</v>
      </c>
      <c r="B8" s="84" t="s">
        <v>14</v>
      </c>
      <c r="C8" s="86">
        <f>C6-C7</f>
        <v>93022.75</v>
      </c>
      <c r="D8" s="86">
        <f>D6-D7</f>
        <v>0</v>
      </c>
      <c r="E8" s="86">
        <f>E6-E7</f>
        <v>735</v>
      </c>
      <c r="F8" s="86">
        <f>F6-F7</f>
        <v>-93757.75</v>
      </c>
      <c r="G8" s="86">
        <f>E8+C8+D8+F8</f>
        <v>0</v>
      </c>
      <c r="H8" s="87" t="s">
        <v>22</v>
      </c>
    </row>
  </sheetData>
  <mergeCells count="1">
    <mergeCell ref="A2:H2"/>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view="pageBreakPreview" zoomScaleNormal="70" workbookViewId="0">
      <selection activeCell="O6" sqref="O6"/>
    </sheetView>
  </sheetViews>
  <sheetFormatPr defaultColWidth="8.8" defaultRowHeight="15.75"/>
  <cols>
    <col min="1" max="1" width="5.625" style="50" customWidth="1"/>
    <col min="2" max="2" width="18.575" style="50" customWidth="1"/>
    <col min="3" max="3" width="17.675" style="50" customWidth="1"/>
    <col min="4" max="4" width="18.5666666666667" style="51" customWidth="1"/>
    <col min="5" max="5" width="15" style="51" customWidth="1"/>
    <col min="6" max="6" width="18.25" style="51" hidden="1" customWidth="1"/>
    <col min="7" max="7" width="16.425" style="51" customWidth="1"/>
    <col min="8" max="8" width="13.925" style="51" customWidth="1"/>
    <col min="9" max="9" width="18.25" style="51" customWidth="1"/>
    <col min="10" max="10" width="41.75" style="51" customWidth="1"/>
    <col min="11" max="15" width="9" style="50"/>
    <col min="16" max="16384" width="8.8" style="50"/>
  </cols>
  <sheetData>
    <row r="1" s="50" customFormat="1" spans="1:10">
      <c r="A1" s="52" t="s">
        <v>23</v>
      </c>
      <c r="D1" s="51"/>
      <c r="E1" s="51"/>
      <c r="F1" s="51"/>
      <c r="G1" s="51"/>
      <c r="H1" s="51"/>
      <c r="I1" s="51"/>
      <c r="J1" s="51"/>
    </row>
    <row r="2" s="50" customFormat="1" ht="30" customHeight="1" spans="1:10">
      <c r="A2" s="53" t="s">
        <v>24</v>
      </c>
      <c r="B2" s="54"/>
      <c r="C2" s="54"/>
      <c r="D2" s="55"/>
      <c r="E2" s="55"/>
      <c r="F2" s="55"/>
      <c r="G2" s="55"/>
      <c r="H2" s="55"/>
      <c r="I2" s="55"/>
      <c r="J2" s="55"/>
    </row>
    <row r="3" s="50" customFormat="1" ht="35.25" customHeight="1" spans="1:10">
      <c r="A3" s="13" t="s">
        <v>25</v>
      </c>
      <c r="B3" s="56" t="s">
        <v>26</v>
      </c>
      <c r="C3" s="57" t="s">
        <v>27</v>
      </c>
      <c r="D3" s="56" t="s">
        <v>28</v>
      </c>
      <c r="E3" s="58" t="s">
        <v>29</v>
      </c>
      <c r="F3" s="58" t="s">
        <v>30</v>
      </c>
      <c r="G3" s="58" t="s">
        <v>31</v>
      </c>
      <c r="H3" s="58" t="s">
        <v>32</v>
      </c>
      <c r="I3" s="58" t="s">
        <v>33</v>
      </c>
      <c r="J3" s="67" t="s">
        <v>34</v>
      </c>
    </row>
    <row r="4" s="50" customFormat="1" ht="142" customHeight="1" spans="1:10">
      <c r="A4" s="59">
        <v>1</v>
      </c>
      <c r="B4" s="60" t="s">
        <v>35</v>
      </c>
      <c r="C4" s="60" t="s">
        <v>36</v>
      </c>
      <c r="D4" s="61" t="s">
        <v>37</v>
      </c>
      <c r="E4" s="62">
        <v>864175</v>
      </c>
      <c r="F4" s="62" t="s">
        <v>38</v>
      </c>
      <c r="G4" s="62">
        <v>772442.25</v>
      </c>
      <c r="H4" s="62">
        <f t="shared" ref="H4:H13" si="0">E4-G4</f>
        <v>91732.75</v>
      </c>
      <c r="I4" s="68" t="s">
        <v>39</v>
      </c>
      <c r="J4" s="60" t="s">
        <v>40</v>
      </c>
    </row>
    <row r="5" s="50" customFormat="1" ht="42" customHeight="1" spans="1:10">
      <c r="A5" s="59">
        <v>2</v>
      </c>
      <c r="B5" s="60" t="s">
        <v>41</v>
      </c>
      <c r="C5" s="60" t="s">
        <v>42</v>
      </c>
      <c r="D5" s="60" t="s">
        <v>43</v>
      </c>
      <c r="E5" s="62">
        <v>7280</v>
      </c>
      <c r="F5" s="62" t="s">
        <v>38</v>
      </c>
      <c r="G5" s="62">
        <v>7280</v>
      </c>
      <c r="H5" s="62">
        <f t="shared" si="0"/>
        <v>0</v>
      </c>
      <c r="I5" s="62"/>
      <c r="J5" s="60" t="s">
        <v>41</v>
      </c>
    </row>
    <row r="6" s="50" customFormat="1" ht="200" customHeight="1" spans="1:10">
      <c r="A6" s="59">
        <v>3</v>
      </c>
      <c r="B6" s="60" t="s">
        <v>44</v>
      </c>
      <c r="C6" s="60" t="s">
        <v>45</v>
      </c>
      <c r="D6" s="60" t="s">
        <v>46</v>
      </c>
      <c r="E6" s="62">
        <v>728000</v>
      </c>
      <c r="F6" s="62" t="s">
        <v>47</v>
      </c>
      <c r="G6" s="62">
        <f>350000+378000</f>
        <v>728000</v>
      </c>
      <c r="H6" s="62">
        <f t="shared" si="0"/>
        <v>0</v>
      </c>
      <c r="I6" s="69"/>
      <c r="J6" s="70" t="s">
        <v>48</v>
      </c>
    </row>
    <row r="7" s="50" customFormat="1" ht="44" customHeight="1" spans="1:10">
      <c r="A7" s="59">
        <v>4</v>
      </c>
      <c r="B7" s="60" t="s">
        <v>49</v>
      </c>
      <c r="C7" s="60" t="s">
        <v>50</v>
      </c>
      <c r="D7" s="60" t="s">
        <v>51</v>
      </c>
      <c r="E7" s="62">
        <v>89741</v>
      </c>
      <c r="F7" s="62" t="s">
        <v>52</v>
      </c>
      <c r="G7" s="62">
        <v>89741</v>
      </c>
      <c r="H7" s="62">
        <f t="shared" si="0"/>
        <v>0</v>
      </c>
      <c r="I7" s="62"/>
      <c r="J7" s="60" t="s">
        <v>53</v>
      </c>
    </row>
    <row r="8" s="50" customFormat="1" ht="44" customHeight="1" spans="1:10">
      <c r="A8" s="59">
        <v>5</v>
      </c>
      <c r="B8" s="60" t="s">
        <v>49</v>
      </c>
      <c r="C8" s="60" t="s">
        <v>54</v>
      </c>
      <c r="D8" s="60" t="s">
        <v>55</v>
      </c>
      <c r="E8" s="62">
        <v>92050</v>
      </c>
      <c r="F8" s="62" t="s">
        <v>52</v>
      </c>
      <c r="G8" s="62">
        <v>92050</v>
      </c>
      <c r="H8" s="62">
        <f t="shared" si="0"/>
        <v>0</v>
      </c>
      <c r="I8" s="62"/>
      <c r="J8" s="60" t="s">
        <v>56</v>
      </c>
    </row>
    <row r="9" s="50" customFormat="1" ht="41" customHeight="1" spans="1:10">
      <c r="A9" s="59">
        <v>6</v>
      </c>
      <c r="B9" s="60" t="s">
        <v>49</v>
      </c>
      <c r="C9" s="60" t="s">
        <v>57</v>
      </c>
      <c r="D9" s="60" t="s">
        <v>58</v>
      </c>
      <c r="E9" s="62">
        <v>6000</v>
      </c>
      <c r="F9" s="62" t="s">
        <v>59</v>
      </c>
      <c r="G9" s="62">
        <v>6000</v>
      </c>
      <c r="H9" s="62">
        <f t="shared" si="0"/>
        <v>0</v>
      </c>
      <c r="I9" s="60"/>
      <c r="J9" s="59" t="s">
        <v>60</v>
      </c>
    </row>
    <row r="10" s="50" customFormat="1" ht="82" customHeight="1" spans="1:10">
      <c r="A10" s="59">
        <v>7</v>
      </c>
      <c r="B10" s="60" t="s">
        <v>49</v>
      </c>
      <c r="C10" s="60" t="s">
        <v>61</v>
      </c>
      <c r="D10" s="60" t="s">
        <v>51</v>
      </c>
      <c r="E10" s="62">
        <v>98800</v>
      </c>
      <c r="F10" s="62" t="s">
        <v>62</v>
      </c>
      <c r="G10" s="62">
        <v>98800</v>
      </c>
      <c r="H10" s="62">
        <f t="shared" si="0"/>
        <v>0</v>
      </c>
      <c r="I10" s="62"/>
      <c r="J10" s="61" t="s">
        <v>63</v>
      </c>
    </row>
    <row r="11" s="50" customFormat="1" ht="44" customHeight="1" spans="1:10">
      <c r="A11" s="59">
        <v>8</v>
      </c>
      <c r="B11" s="60" t="s">
        <v>49</v>
      </c>
      <c r="C11" s="60" t="s">
        <v>64</v>
      </c>
      <c r="D11" s="60" t="s">
        <v>65</v>
      </c>
      <c r="E11" s="62">
        <v>76885</v>
      </c>
      <c r="F11" s="62" t="s">
        <v>59</v>
      </c>
      <c r="G11" s="62">
        <v>76885</v>
      </c>
      <c r="H11" s="62">
        <f t="shared" si="0"/>
        <v>0</v>
      </c>
      <c r="I11" s="62"/>
      <c r="J11" s="60" t="s">
        <v>66</v>
      </c>
    </row>
    <row r="12" s="50" customFormat="1" ht="41" customHeight="1" spans="1:10">
      <c r="A12" s="63">
        <v>9</v>
      </c>
      <c r="B12" s="60" t="s">
        <v>49</v>
      </c>
      <c r="C12" s="60" t="s">
        <v>67</v>
      </c>
      <c r="D12" s="60" t="s">
        <v>68</v>
      </c>
      <c r="E12" s="62">
        <v>63789</v>
      </c>
      <c r="F12" s="62" t="s">
        <v>59</v>
      </c>
      <c r="G12" s="62">
        <v>63789</v>
      </c>
      <c r="H12" s="62">
        <f t="shared" si="0"/>
        <v>0</v>
      </c>
      <c r="I12" s="62"/>
      <c r="J12" s="60" t="s">
        <v>69</v>
      </c>
    </row>
    <row r="13" s="50" customFormat="1" ht="63" customHeight="1" spans="1:10">
      <c r="A13" s="63">
        <v>10</v>
      </c>
      <c r="B13" s="60" t="s">
        <v>70</v>
      </c>
      <c r="C13" s="60"/>
      <c r="D13" s="60"/>
      <c r="E13" s="62">
        <v>0</v>
      </c>
      <c r="F13" s="62"/>
      <c r="G13" s="62">
        <v>93757.75</v>
      </c>
      <c r="H13" s="62">
        <f t="shared" si="0"/>
        <v>-93757.75</v>
      </c>
      <c r="I13" s="71" t="s">
        <v>71</v>
      </c>
      <c r="J13" s="60"/>
    </row>
    <row r="14" s="50" customFormat="1" ht="51" customHeight="1" spans="1:10">
      <c r="A14" s="64" t="s">
        <v>72</v>
      </c>
      <c r="B14" s="65"/>
      <c r="C14" s="65"/>
      <c r="D14" s="66"/>
      <c r="E14" s="62">
        <f>SUM(E4:E13)</f>
        <v>2026720</v>
      </c>
      <c r="F14" s="62">
        <f>SUM(F4:F13)</f>
        <v>0</v>
      </c>
      <c r="G14" s="62">
        <f>SUM(G4:G13)</f>
        <v>2028745</v>
      </c>
      <c r="H14" s="62">
        <f>SUM(H4:H13)</f>
        <v>-2025</v>
      </c>
      <c r="I14" s="72"/>
      <c r="J14" s="61" t="s">
        <v>73</v>
      </c>
    </row>
    <row r="18" spans="7:7">
      <c r="G18" s="51">
        <f>'2-1-项目支出汇总表'!G5-G14</f>
        <v>0</v>
      </c>
    </row>
  </sheetData>
  <mergeCells count="2">
    <mergeCell ref="A2:J2"/>
    <mergeCell ref="A14:B14"/>
  </mergeCells>
  <pageMargins left="0.751388888888889" right="0.751388888888889" top="1" bottom="1" header="0.5" footer="0.5"/>
  <pageSetup paperSize="9" scale="73"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view="pageBreakPreview" zoomScale="85" zoomScaleNormal="100" workbookViewId="0">
      <selection activeCell="E25" sqref="E25"/>
    </sheetView>
  </sheetViews>
  <sheetFormatPr defaultColWidth="9" defaultRowHeight="15.75" outlineLevelCol="5"/>
  <cols>
    <col min="1" max="1" width="7.125" style="33" customWidth="1"/>
    <col min="2" max="2" width="32.9416666666667" style="31" customWidth="1"/>
    <col min="3" max="3" width="18.3416666666667" style="33" customWidth="1"/>
    <col min="4" max="4" width="19.1166666666667" style="33" customWidth="1"/>
    <col min="5" max="5" width="58.9583333333333" style="33" customWidth="1"/>
    <col min="6" max="6" width="26.9416666666667" style="31" customWidth="1"/>
    <col min="7" max="8" width="9" style="31"/>
    <col min="9" max="9" width="12.625" style="31"/>
    <col min="10" max="16384" width="9" style="31"/>
  </cols>
  <sheetData>
    <row r="1" ht="14.25" spans="1:1">
      <c r="A1" s="34" t="s">
        <v>74</v>
      </c>
    </row>
    <row r="2" ht="22.5" spans="1:5">
      <c r="A2" s="35" t="s">
        <v>75</v>
      </c>
      <c r="B2" s="35"/>
      <c r="C2" s="35"/>
      <c r="D2" s="35"/>
      <c r="E2" s="35"/>
    </row>
    <row r="3" ht="25.5" customHeight="1" spans="1:5">
      <c r="A3" s="36" t="s">
        <v>25</v>
      </c>
      <c r="B3" s="37" t="s">
        <v>76</v>
      </c>
      <c r="C3" s="37" t="s">
        <v>77</v>
      </c>
      <c r="D3" s="37" t="s">
        <v>78</v>
      </c>
      <c r="E3" s="37" t="s">
        <v>79</v>
      </c>
    </row>
    <row r="4" s="31" customFormat="1" ht="25.5" customHeight="1" spans="1:5">
      <c r="A4" s="13" t="s">
        <v>80</v>
      </c>
      <c r="B4" s="38" t="s">
        <v>81</v>
      </c>
      <c r="C4" s="13"/>
      <c r="D4" s="13"/>
      <c r="E4" s="13"/>
    </row>
    <row r="5" s="31" customFormat="1" ht="25.5" customHeight="1" spans="1:5">
      <c r="A5" s="39" t="s">
        <v>82</v>
      </c>
      <c r="B5" s="38" t="s">
        <v>17</v>
      </c>
      <c r="C5" s="13"/>
      <c r="D5" s="13"/>
      <c r="E5" s="13"/>
    </row>
    <row r="6" s="31" customFormat="1" ht="36" customHeight="1" spans="1:5">
      <c r="A6" s="40">
        <v>1</v>
      </c>
      <c r="B6" s="38" t="s">
        <v>83</v>
      </c>
      <c r="C6" s="41" t="s">
        <v>84</v>
      </c>
      <c r="D6" s="41" t="s">
        <v>84</v>
      </c>
      <c r="E6" s="40" t="s">
        <v>85</v>
      </c>
    </row>
    <row r="7" s="31" customFormat="1" ht="36" customHeight="1" spans="1:5">
      <c r="A7" s="40">
        <v>2</v>
      </c>
      <c r="B7" s="38" t="s">
        <v>86</v>
      </c>
      <c r="C7" s="41" t="s">
        <v>84</v>
      </c>
      <c r="D7" s="41" t="s">
        <v>84</v>
      </c>
      <c r="E7" s="40" t="s">
        <v>85</v>
      </c>
    </row>
    <row r="8" s="31" customFormat="1" ht="36" customHeight="1" spans="1:5">
      <c r="A8" s="40">
        <v>3</v>
      </c>
      <c r="B8" s="38" t="s">
        <v>87</v>
      </c>
      <c r="C8" s="41" t="s">
        <v>88</v>
      </c>
      <c r="D8" s="42" t="s">
        <v>88</v>
      </c>
      <c r="E8" s="40" t="s">
        <v>85</v>
      </c>
    </row>
    <row r="9" s="31" customFormat="1" ht="31" customHeight="1" spans="1:5">
      <c r="A9" s="40" t="s">
        <v>89</v>
      </c>
      <c r="B9" s="38" t="s">
        <v>18</v>
      </c>
      <c r="C9" s="41"/>
      <c r="D9" s="42"/>
      <c r="E9" s="43"/>
    </row>
    <row r="10" s="31" customFormat="1" ht="31" customHeight="1" spans="1:5">
      <c r="A10" s="40">
        <v>1</v>
      </c>
      <c r="B10" s="38" t="s">
        <v>90</v>
      </c>
      <c r="C10" s="41" t="s">
        <v>91</v>
      </c>
      <c r="D10" s="42" t="s">
        <v>91</v>
      </c>
      <c r="E10" s="40" t="s">
        <v>85</v>
      </c>
    </row>
    <row r="11" s="31" customFormat="1" ht="31" customHeight="1" spans="1:6">
      <c r="A11" s="40">
        <v>2</v>
      </c>
      <c r="B11" s="38" t="s">
        <v>92</v>
      </c>
      <c r="C11" s="41" t="s">
        <v>93</v>
      </c>
      <c r="D11" s="42" t="s">
        <v>93</v>
      </c>
      <c r="E11" s="40" t="s">
        <v>85</v>
      </c>
      <c r="F11" s="44"/>
    </row>
    <row r="12" s="31" customFormat="1" ht="39" customHeight="1" spans="1:6">
      <c r="A12" s="40">
        <v>3</v>
      </c>
      <c r="B12" s="38" t="s">
        <v>94</v>
      </c>
      <c r="C12" s="41" t="s">
        <v>95</v>
      </c>
      <c r="D12" s="42" t="s">
        <v>95</v>
      </c>
      <c r="E12" s="40" t="s">
        <v>85</v>
      </c>
      <c r="F12" s="44"/>
    </row>
    <row r="13" s="31" customFormat="1" ht="39" customHeight="1" spans="1:6">
      <c r="A13" s="40" t="s">
        <v>96</v>
      </c>
      <c r="B13" s="38" t="s">
        <v>97</v>
      </c>
      <c r="C13" s="41"/>
      <c r="D13" s="42"/>
      <c r="E13" s="43"/>
      <c r="F13" s="44"/>
    </row>
    <row r="14" s="31" customFormat="1" ht="37" customHeight="1" spans="1:5">
      <c r="A14" s="40">
        <v>1</v>
      </c>
      <c r="B14" s="38" t="s">
        <v>98</v>
      </c>
      <c r="C14" s="41" t="s">
        <v>88</v>
      </c>
      <c r="D14" s="42" t="s">
        <v>88</v>
      </c>
      <c r="E14" s="40" t="s">
        <v>85</v>
      </c>
    </row>
    <row r="15" s="31" customFormat="1" ht="25.5" customHeight="1" spans="1:5">
      <c r="A15" s="13" t="s">
        <v>99</v>
      </c>
      <c r="B15" s="28" t="s">
        <v>100</v>
      </c>
      <c r="C15" s="40"/>
      <c r="D15" s="40"/>
      <c r="E15" s="13"/>
    </row>
    <row r="16" s="31" customFormat="1" ht="47" customHeight="1" spans="1:5">
      <c r="A16" s="13">
        <v>1</v>
      </c>
      <c r="B16" s="38" t="s">
        <v>101</v>
      </c>
      <c r="C16" s="41">
        <v>1</v>
      </c>
      <c r="D16" s="45" t="s">
        <v>102</v>
      </c>
      <c r="E16" s="40" t="s">
        <v>103</v>
      </c>
    </row>
    <row r="17" s="31" customFormat="1" ht="37" customHeight="1" spans="1:5">
      <c r="A17" s="13">
        <v>2</v>
      </c>
      <c r="B17" s="38" t="s">
        <v>104</v>
      </c>
      <c r="C17" s="41">
        <v>1</v>
      </c>
      <c r="D17" s="46">
        <v>1</v>
      </c>
      <c r="E17" s="40" t="s">
        <v>85</v>
      </c>
    </row>
    <row r="18" s="32" customFormat="1" ht="37" customHeight="1" spans="1:5">
      <c r="A18" s="40">
        <v>3</v>
      </c>
      <c r="B18" s="38" t="s">
        <v>105</v>
      </c>
      <c r="C18" s="41" t="s">
        <v>106</v>
      </c>
      <c r="D18" s="41" t="s">
        <v>106</v>
      </c>
      <c r="E18" s="40" t="s">
        <v>85</v>
      </c>
    </row>
    <row r="19" s="31" customFormat="1" ht="25.5" customHeight="1" spans="1:5">
      <c r="A19" s="13" t="s">
        <v>107</v>
      </c>
      <c r="B19" s="38" t="s">
        <v>108</v>
      </c>
      <c r="C19" s="40"/>
      <c r="D19" s="40"/>
      <c r="E19" s="40"/>
    </row>
    <row r="20" s="31" customFormat="1" ht="42" customHeight="1" spans="1:6">
      <c r="A20" s="40">
        <v>1</v>
      </c>
      <c r="B20" s="38" t="s">
        <v>109</v>
      </c>
      <c r="C20" s="41">
        <v>1</v>
      </c>
      <c r="D20" s="42" t="s">
        <v>110</v>
      </c>
      <c r="E20" s="43" t="s">
        <v>103</v>
      </c>
      <c r="F20" s="33"/>
    </row>
    <row r="21" s="31" customFormat="1" ht="25.5" customHeight="1" spans="1:6">
      <c r="A21" s="13" t="s">
        <v>111</v>
      </c>
      <c r="B21" s="38" t="s">
        <v>112</v>
      </c>
      <c r="C21" s="40"/>
      <c r="D21" s="40"/>
      <c r="E21" s="40"/>
      <c r="F21" s="33"/>
    </row>
    <row r="22" s="31" customFormat="1" ht="42.75" spans="1:6">
      <c r="A22" s="13">
        <v>1</v>
      </c>
      <c r="B22" s="28" t="s">
        <v>113</v>
      </c>
      <c r="C22" s="40" t="s">
        <v>114</v>
      </c>
      <c r="D22" s="45" t="s">
        <v>115</v>
      </c>
      <c r="E22" s="40" t="s">
        <v>85</v>
      </c>
      <c r="F22" s="33"/>
    </row>
    <row r="23" s="31" customFormat="1" ht="25.5" customHeight="1" spans="1:6">
      <c r="A23" s="13" t="s">
        <v>116</v>
      </c>
      <c r="B23" s="28" t="s">
        <v>117</v>
      </c>
      <c r="C23" s="40"/>
      <c r="D23" s="40"/>
      <c r="E23" s="40"/>
      <c r="F23" s="33"/>
    </row>
    <row r="24" s="31" customFormat="1" ht="28" customHeight="1" spans="1:6">
      <c r="A24" s="13">
        <v>1</v>
      </c>
      <c r="B24" s="38" t="s">
        <v>118</v>
      </c>
      <c r="C24" s="40" t="s">
        <v>119</v>
      </c>
      <c r="D24" s="43" t="s">
        <v>120</v>
      </c>
      <c r="E24" s="40" t="s">
        <v>103</v>
      </c>
      <c r="F24" s="33"/>
    </row>
    <row r="25" s="31" customFormat="1" ht="28" customHeight="1" spans="1:6">
      <c r="A25" s="13">
        <v>2</v>
      </c>
      <c r="B25" s="38" t="s">
        <v>121</v>
      </c>
      <c r="C25" s="40" t="s">
        <v>119</v>
      </c>
      <c r="D25" s="43" t="s">
        <v>119</v>
      </c>
      <c r="E25" s="40" t="s">
        <v>85</v>
      </c>
      <c r="F25" s="33"/>
    </row>
    <row r="26" s="31" customFormat="1" ht="41" customHeight="1" spans="1:6">
      <c r="A26" s="13">
        <v>3</v>
      </c>
      <c r="B26" s="26" t="s">
        <v>122</v>
      </c>
      <c r="C26" s="40" t="s">
        <v>119</v>
      </c>
      <c r="D26" s="40" t="s">
        <v>120</v>
      </c>
      <c r="E26" s="40" t="s">
        <v>103</v>
      </c>
      <c r="F26" s="47"/>
    </row>
    <row r="27" s="31" customFormat="1" ht="25.5" customHeight="1" spans="1:6">
      <c r="A27" s="13" t="s">
        <v>123</v>
      </c>
      <c r="B27" s="28" t="s">
        <v>124</v>
      </c>
      <c r="C27" s="40"/>
      <c r="D27" s="40"/>
      <c r="E27" s="13"/>
      <c r="F27" s="33"/>
    </row>
    <row r="28" s="33" customFormat="1" ht="34" customHeight="1" spans="1:5">
      <c r="A28" s="13">
        <v>1</v>
      </c>
      <c r="B28" s="48" t="s">
        <v>125</v>
      </c>
      <c r="C28" s="40" t="s">
        <v>126</v>
      </c>
      <c r="D28" s="46">
        <v>0.8124</v>
      </c>
      <c r="E28" s="40" t="s">
        <v>103</v>
      </c>
    </row>
    <row r="36" spans="2:2">
      <c r="B36" s="49"/>
    </row>
  </sheetData>
  <mergeCells count="1">
    <mergeCell ref="A2:E2"/>
  </mergeCells>
  <pageMargins left="0.251388888888889" right="0.251388888888889" top="0.751388888888889" bottom="0.751388888888889" header="0.298611111111111" footer="0.298611111111111"/>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
  <sheetViews>
    <sheetView tabSelected="1" zoomScale="145" zoomScaleNormal="145" zoomScaleSheetLayoutView="70" topLeftCell="A8" workbookViewId="0">
      <selection activeCell="I6" sqref="I6"/>
    </sheetView>
  </sheetViews>
  <sheetFormatPr defaultColWidth="9" defaultRowHeight="14.25"/>
  <cols>
    <col min="1" max="1" width="5.375" style="1" customWidth="1"/>
    <col min="2" max="2" width="5.75" style="1" customWidth="1"/>
    <col min="3" max="3" width="9" style="1"/>
    <col min="4" max="4" width="4.625" style="3" customWidth="1"/>
    <col min="5" max="5" width="20.875" style="1" customWidth="1"/>
    <col min="6" max="6" width="54.625" style="1" customWidth="1"/>
    <col min="7" max="8" width="6.60833333333333" style="3" customWidth="1"/>
    <col min="9" max="9" width="21.3166666666667" style="1" customWidth="1"/>
    <col min="10" max="10" width="9" style="1"/>
    <col min="11" max="11" width="13.75" style="1"/>
    <col min="12" max="12" width="9.5" style="4" customWidth="1"/>
    <col min="13" max="16384" width="9" style="1"/>
  </cols>
  <sheetData>
    <row r="1" spans="1:1">
      <c r="A1" s="2" t="s">
        <v>127</v>
      </c>
    </row>
    <row r="2" s="1" customFormat="1" ht="25.5" spans="1:12">
      <c r="A2" s="5" t="s">
        <v>128</v>
      </c>
      <c r="B2" s="6"/>
      <c r="C2" s="6"/>
      <c r="D2" s="6"/>
      <c r="E2" s="6"/>
      <c r="F2" s="6"/>
      <c r="G2" s="6"/>
      <c r="H2" s="6"/>
      <c r="I2" s="6"/>
      <c r="L2" s="4"/>
    </row>
    <row r="3" s="2" customFormat="1" ht="39" customHeight="1" spans="1:12">
      <c r="A3" s="7" t="s">
        <v>129</v>
      </c>
      <c r="B3" s="7" t="s">
        <v>130</v>
      </c>
      <c r="C3" s="7" t="s">
        <v>131</v>
      </c>
      <c r="D3" s="7" t="s">
        <v>132</v>
      </c>
      <c r="E3" s="7" t="s">
        <v>133</v>
      </c>
      <c r="F3" s="7" t="s">
        <v>134</v>
      </c>
      <c r="G3" s="8" t="s">
        <v>135</v>
      </c>
      <c r="H3" s="8" t="s">
        <v>136</v>
      </c>
      <c r="I3" s="8" t="s">
        <v>137</v>
      </c>
      <c r="L3" s="25"/>
    </row>
    <row r="4" s="1" customFormat="1" ht="165.75" customHeight="1" spans="1:12">
      <c r="A4" s="9" t="s">
        <v>138</v>
      </c>
      <c r="B4" s="9" t="s">
        <v>139</v>
      </c>
      <c r="C4" s="10" t="s">
        <v>140</v>
      </c>
      <c r="D4" s="9">
        <v>2.5</v>
      </c>
      <c r="E4" s="11" t="s">
        <v>141</v>
      </c>
      <c r="F4" s="12" t="s">
        <v>142</v>
      </c>
      <c r="G4" s="13">
        <f>D4-H4</f>
        <v>2.5</v>
      </c>
      <c r="H4" s="13">
        <v>0</v>
      </c>
      <c r="I4" s="26"/>
      <c r="L4" s="4"/>
    </row>
    <row r="5" s="1" customFormat="1" ht="86.25" customHeight="1" spans="1:12">
      <c r="A5" s="9"/>
      <c r="B5" s="9"/>
      <c r="C5" s="10" t="s">
        <v>143</v>
      </c>
      <c r="D5" s="9">
        <v>1.5</v>
      </c>
      <c r="E5" s="11" t="s">
        <v>144</v>
      </c>
      <c r="F5" s="12" t="s">
        <v>145</v>
      </c>
      <c r="G5" s="13">
        <f t="shared" ref="G5:G20" si="0">D5-H5</f>
        <v>1.5</v>
      </c>
      <c r="H5" s="13">
        <v>0</v>
      </c>
      <c r="I5" s="26"/>
      <c r="L5" s="4"/>
    </row>
    <row r="6" s="1" customFormat="1" ht="102.75" customHeight="1" spans="1:12">
      <c r="A6" s="9"/>
      <c r="B6" s="9" t="s">
        <v>146</v>
      </c>
      <c r="C6" s="10" t="s">
        <v>147</v>
      </c>
      <c r="D6" s="9">
        <v>2</v>
      </c>
      <c r="E6" s="11" t="s">
        <v>148</v>
      </c>
      <c r="F6" s="14" t="s">
        <v>149</v>
      </c>
      <c r="G6" s="13">
        <f t="shared" si="0"/>
        <v>2</v>
      </c>
      <c r="H6" s="13">
        <v>0</v>
      </c>
      <c r="I6" s="26"/>
      <c r="L6" s="4"/>
    </row>
    <row r="7" s="1" customFormat="1" ht="82.5" customHeight="1" spans="1:12">
      <c r="A7" s="9"/>
      <c r="B7" s="9"/>
      <c r="C7" s="10" t="s">
        <v>150</v>
      </c>
      <c r="D7" s="9">
        <v>4</v>
      </c>
      <c r="E7" s="11" t="s">
        <v>151</v>
      </c>
      <c r="F7" s="11" t="s">
        <v>152</v>
      </c>
      <c r="G7" s="13">
        <f t="shared" si="0"/>
        <v>4</v>
      </c>
      <c r="H7" s="13">
        <v>0</v>
      </c>
      <c r="I7" s="26"/>
      <c r="L7" s="4"/>
    </row>
    <row r="8" s="1" customFormat="1" ht="115" customHeight="1" spans="1:12">
      <c r="A8" s="9" t="s">
        <v>153</v>
      </c>
      <c r="B8" s="9" t="s">
        <v>154</v>
      </c>
      <c r="C8" s="10" t="s">
        <v>155</v>
      </c>
      <c r="D8" s="9">
        <v>3</v>
      </c>
      <c r="E8" s="11" t="s">
        <v>156</v>
      </c>
      <c r="F8" s="15" t="s">
        <v>157</v>
      </c>
      <c r="G8" s="13">
        <f t="shared" si="0"/>
        <v>3</v>
      </c>
      <c r="H8" s="13">
        <v>0</v>
      </c>
      <c r="I8" s="26"/>
      <c r="L8" s="4"/>
    </row>
    <row r="9" s="1" customFormat="1" ht="87.75" customHeight="1" spans="1:12">
      <c r="A9" s="9"/>
      <c r="B9" s="9"/>
      <c r="C9" s="10" t="s">
        <v>158</v>
      </c>
      <c r="D9" s="9">
        <v>2</v>
      </c>
      <c r="E9" s="11" t="s">
        <v>159</v>
      </c>
      <c r="F9" s="11" t="s">
        <v>160</v>
      </c>
      <c r="G9" s="13">
        <f t="shared" si="0"/>
        <v>2</v>
      </c>
      <c r="H9" s="13">
        <v>0</v>
      </c>
      <c r="I9" s="26"/>
      <c r="L9" s="4"/>
    </row>
    <row r="10" s="1" customFormat="1" ht="107.25" customHeight="1" spans="1:12">
      <c r="A10" s="9" t="s">
        <v>161</v>
      </c>
      <c r="B10" s="9" t="s">
        <v>162</v>
      </c>
      <c r="C10" s="10" t="s">
        <v>163</v>
      </c>
      <c r="D10" s="9">
        <v>2</v>
      </c>
      <c r="E10" s="11" t="s">
        <v>164</v>
      </c>
      <c r="F10" s="15" t="s">
        <v>165</v>
      </c>
      <c r="G10" s="13">
        <f t="shared" si="0"/>
        <v>2</v>
      </c>
      <c r="H10" s="13">
        <v>0</v>
      </c>
      <c r="I10" s="26"/>
      <c r="L10" s="4"/>
    </row>
    <row r="11" s="1" customFormat="1" ht="76.5" customHeight="1" spans="1:12">
      <c r="A11" s="9"/>
      <c r="B11" s="9"/>
      <c r="C11" s="10" t="s">
        <v>166</v>
      </c>
      <c r="D11" s="9">
        <v>4</v>
      </c>
      <c r="E11" s="11" t="s">
        <v>167</v>
      </c>
      <c r="F11" s="15" t="s">
        <v>168</v>
      </c>
      <c r="G11" s="13">
        <f t="shared" si="0"/>
        <v>4</v>
      </c>
      <c r="H11" s="13">
        <v>0</v>
      </c>
      <c r="I11" s="26"/>
      <c r="L11" s="4"/>
    </row>
    <row r="12" s="1" customFormat="1" ht="114.95" customHeight="1" spans="1:12">
      <c r="A12" s="9"/>
      <c r="B12" s="9"/>
      <c r="C12" s="10" t="s">
        <v>169</v>
      </c>
      <c r="D12" s="9">
        <v>8</v>
      </c>
      <c r="E12" s="11" t="s">
        <v>170</v>
      </c>
      <c r="F12" s="15" t="s">
        <v>171</v>
      </c>
      <c r="G12" s="13">
        <f t="shared" si="0"/>
        <v>5</v>
      </c>
      <c r="H12" s="13">
        <v>3</v>
      </c>
      <c r="I12" s="26" t="s">
        <v>172</v>
      </c>
      <c r="L12" s="4"/>
    </row>
    <row r="13" s="1" customFormat="1" ht="85.5" spans="1:12">
      <c r="A13" s="16" t="s">
        <v>173</v>
      </c>
      <c r="B13" s="10" t="s">
        <v>174</v>
      </c>
      <c r="C13" s="10" t="s">
        <v>175</v>
      </c>
      <c r="D13" s="9">
        <v>4</v>
      </c>
      <c r="E13" s="11" t="s">
        <v>176</v>
      </c>
      <c r="F13" s="11" t="s">
        <v>177</v>
      </c>
      <c r="G13" s="13">
        <f t="shared" si="0"/>
        <v>2</v>
      </c>
      <c r="H13" s="13">
        <v>2</v>
      </c>
      <c r="I13" s="26" t="s">
        <v>178</v>
      </c>
      <c r="L13" s="4"/>
    </row>
    <row r="14" ht="154.5" customHeight="1" spans="1:9">
      <c r="A14" s="17"/>
      <c r="B14" s="9"/>
      <c r="C14" s="10" t="s">
        <v>179</v>
      </c>
      <c r="D14" s="9">
        <v>7</v>
      </c>
      <c r="E14" s="11" t="s">
        <v>180</v>
      </c>
      <c r="F14" s="11" t="s">
        <v>181</v>
      </c>
      <c r="G14" s="13">
        <f t="shared" si="0"/>
        <v>4</v>
      </c>
      <c r="H14" s="13">
        <v>3</v>
      </c>
      <c r="I14" s="26" t="s">
        <v>182</v>
      </c>
    </row>
    <row r="15" ht="167" customHeight="1" spans="1:9">
      <c r="A15" s="9" t="s">
        <v>183</v>
      </c>
      <c r="B15" s="9" t="s">
        <v>184</v>
      </c>
      <c r="C15" s="9" t="s">
        <v>185</v>
      </c>
      <c r="D15" s="13">
        <v>12</v>
      </c>
      <c r="E15" s="15" t="s">
        <v>186</v>
      </c>
      <c r="F15" s="18" t="s">
        <v>187</v>
      </c>
      <c r="G15" s="13">
        <f t="shared" si="0"/>
        <v>12</v>
      </c>
      <c r="H15" s="13">
        <v>0</v>
      </c>
      <c r="I15" s="26"/>
    </row>
    <row r="16" ht="85.5" spans="1:9">
      <c r="A16" s="9"/>
      <c r="B16" s="9" t="s">
        <v>188</v>
      </c>
      <c r="C16" s="9" t="s">
        <v>189</v>
      </c>
      <c r="D16" s="13">
        <v>6</v>
      </c>
      <c r="E16" s="15" t="s">
        <v>190</v>
      </c>
      <c r="F16" s="18" t="s">
        <v>191</v>
      </c>
      <c r="G16" s="13">
        <f t="shared" si="0"/>
        <v>4</v>
      </c>
      <c r="H16" s="13">
        <v>2</v>
      </c>
      <c r="I16" s="26" t="s">
        <v>192</v>
      </c>
    </row>
    <row r="17" ht="105" customHeight="1" spans="1:9">
      <c r="A17" s="19" t="s">
        <v>193</v>
      </c>
      <c r="B17" s="9" t="s">
        <v>194</v>
      </c>
      <c r="C17" s="9" t="s">
        <v>195</v>
      </c>
      <c r="D17" s="13">
        <v>8</v>
      </c>
      <c r="E17" s="15" t="s">
        <v>196</v>
      </c>
      <c r="F17" s="18" t="s">
        <v>197</v>
      </c>
      <c r="G17" s="13">
        <f t="shared" si="0"/>
        <v>6</v>
      </c>
      <c r="H17" s="13">
        <v>2</v>
      </c>
      <c r="I17" s="26" t="s">
        <v>198</v>
      </c>
    </row>
    <row r="18" s="1" customFormat="1" ht="105" customHeight="1" spans="1:12">
      <c r="A18" s="20"/>
      <c r="B18" s="9" t="s">
        <v>199</v>
      </c>
      <c r="C18" s="9" t="s">
        <v>200</v>
      </c>
      <c r="D18" s="13">
        <v>4</v>
      </c>
      <c r="E18" s="15" t="s">
        <v>201</v>
      </c>
      <c r="F18" s="18" t="s">
        <v>202</v>
      </c>
      <c r="G18" s="13">
        <f t="shared" si="0"/>
        <v>4</v>
      </c>
      <c r="H18" s="13">
        <v>0</v>
      </c>
      <c r="I18" s="27"/>
      <c r="L18" s="4"/>
    </row>
    <row r="19" ht="141" customHeight="1" spans="1:9">
      <c r="A19" s="21" t="s">
        <v>203</v>
      </c>
      <c r="B19" s="21" t="s">
        <v>204</v>
      </c>
      <c r="C19" s="9" t="s">
        <v>205</v>
      </c>
      <c r="D19" s="13">
        <v>22</v>
      </c>
      <c r="E19" s="14" t="s">
        <v>206</v>
      </c>
      <c r="F19" s="18" t="s">
        <v>207</v>
      </c>
      <c r="G19" s="13">
        <f t="shared" si="0"/>
        <v>18</v>
      </c>
      <c r="H19" s="13">
        <v>4</v>
      </c>
      <c r="I19" s="26" t="s">
        <v>208</v>
      </c>
    </row>
    <row r="20" s="1" customFormat="1" ht="60" spans="1:12">
      <c r="A20" s="22"/>
      <c r="B20" s="22"/>
      <c r="C20" s="9" t="s">
        <v>209</v>
      </c>
      <c r="D20" s="13">
        <v>8</v>
      </c>
      <c r="E20" s="15" t="s">
        <v>210</v>
      </c>
      <c r="F20" s="18" t="s">
        <v>211</v>
      </c>
      <c r="G20" s="13">
        <f t="shared" si="0"/>
        <v>6</v>
      </c>
      <c r="H20" s="13">
        <v>2</v>
      </c>
      <c r="I20" s="26" t="s">
        <v>212</v>
      </c>
      <c r="L20" s="4"/>
    </row>
    <row r="21" ht="29.25" customHeight="1" spans="1:9">
      <c r="A21" s="9" t="s">
        <v>213</v>
      </c>
      <c r="B21" s="9"/>
      <c r="C21" s="9"/>
      <c r="D21" s="13">
        <f>SUM(D4:D20)</f>
        <v>100</v>
      </c>
      <c r="E21" s="15"/>
      <c r="F21" s="15"/>
      <c r="G21" s="13">
        <f>SUM(G4:G20)</f>
        <v>82</v>
      </c>
      <c r="H21" s="13">
        <f>SUM(H4:H20)</f>
        <v>18</v>
      </c>
      <c r="I21" s="28"/>
    </row>
    <row r="22" ht="34.5" customHeight="1" spans="1:9">
      <c r="A22" s="23" t="s">
        <v>214</v>
      </c>
      <c r="B22" s="24"/>
      <c r="C22" s="24"/>
      <c r="D22" s="24"/>
      <c r="E22" s="24"/>
      <c r="F22" s="24"/>
      <c r="G22" s="24"/>
      <c r="H22" s="24"/>
      <c r="I22" s="24"/>
    </row>
    <row r="46" spans="11:11">
      <c r="K46" s="29"/>
    </row>
    <row r="51" spans="9:9">
      <c r="I51" s="30"/>
    </row>
  </sheetData>
  <mergeCells count="16">
    <mergeCell ref="A2:I2"/>
    <mergeCell ref="A21:C21"/>
    <mergeCell ref="A22:I22"/>
    <mergeCell ref="A4:A7"/>
    <mergeCell ref="A8:A9"/>
    <mergeCell ref="A10:A12"/>
    <mergeCell ref="A13:A14"/>
    <mergeCell ref="A15:A16"/>
    <mergeCell ref="A17:A18"/>
    <mergeCell ref="A19:A20"/>
    <mergeCell ref="B4:B5"/>
    <mergeCell ref="B6:B7"/>
    <mergeCell ref="B8:B9"/>
    <mergeCell ref="B10:B12"/>
    <mergeCell ref="B13:B14"/>
    <mergeCell ref="B19:B20"/>
  </mergeCells>
  <printOptions horizontalCentered="1"/>
  <pageMargins left="0.25" right="0.25" top="0.4" bottom="0.34" header="0.3" footer="0.3"/>
  <pageSetup paperSize="9" scale="94" orientation="landscape"/>
  <headerFooter alignWithMargins="0" scaleWithDoc="0"/>
  <rowBreaks count="2" manualBreakCount="2">
    <brk id="12" max="8" man="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1-资金明细</vt:lpstr>
      <vt:lpstr>2-1-项目支出汇总表</vt:lpstr>
      <vt:lpstr>2-2-项目实际支出明细表</vt:lpstr>
      <vt:lpstr>3-目标.</vt:lpstr>
      <vt:lpstr>4-评价体系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Meimin</dc:creator>
  <cp:lastModifiedBy>/(ㄒoㄒ)/~~</cp:lastModifiedBy>
  <dcterms:created xsi:type="dcterms:W3CDTF">2018-05-29T03:28:00Z</dcterms:created>
  <cp:lastPrinted>2023-06-18T08:03:00Z</cp:lastPrinted>
  <dcterms:modified xsi:type="dcterms:W3CDTF">2024-04-08T02:08:10Z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485D6C1CCA9D426885D5A3ECFFD9F563_12</vt:lpwstr>
  </property>
</Properties>
</file>